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aneh\Desktop\desktop\1st Street Reconstruction\"/>
    </mc:Choice>
  </mc:AlternateContent>
  <bookViews>
    <workbookView xWindow="0" yWindow="0" windowWidth="28800" windowHeight="11610"/>
  </bookViews>
  <sheets>
    <sheet name="Sheet1" sheetId="1" r:id="rId1"/>
  </sheets>
  <externalReferences>
    <externalReference r:id="rId2"/>
  </externalReferences>
  <definedNames>
    <definedName name="Project">[1]Data!$B$2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111" i="1"/>
  <c r="G110" i="1" l="1"/>
  <c r="G108" i="1"/>
  <c r="G107" i="1"/>
  <c r="G105" i="1"/>
  <c r="G104" i="1"/>
  <c r="G99" i="1"/>
  <c r="G98" i="1"/>
  <c r="G97" i="1"/>
  <c r="G44" i="1"/>
  <c r="G3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100" i="1"/>
  <c r="G101" i="1"/>
  <c r="G102" i="1"/>
  <c r="G103" i="1"/>
  <c r="G106" i="1"/>
  <c r="G208" i="1"/>
  <c r="H207" i="1"/>
  <c r="D207" i="1"/>
  <c r="F207" i="1" s="1"/>
  <c r="H206" i="1"/>
  <c r="D206" i="1"/>
  <c r="G206" i="1" s="1"/>
  <c r="H205" i="1"/>
  <c r="D205" i="1"/>
  <c r="G205" i="1" s="1"/>
  <c r="H204" i="1"/>
  <c r="D204" i="1"/>
  <c r="G204" i="1" s="1"/>
  <c r="H203" i="1"/>
  <c r="D203" i="1"/>
  <c r="F203" i="1" s="1"/>
  <c r="H202" i="1"/>
  <c r="D202" i="1"/>
  <c r="G202" i="1" s="1"/>
  <c r="H201" i="1"/>
  <c r="D201" i="1"/>
  <c r="G201" i="1" s="1"/>
  <c r="H200" i="1"/>
  <c r="D200" i="1"/>
  <c r="G200" i="1" s="1"/>
  <c r="H199" i="1"/>
  <c r="D199" i="1"/>
  <c r="G199" i="1" s="1"/>
  <c r="H198" i="1"/>
  <c r="D198" i="1"/>
  <c r="G198" i="1" s="1"/>
  <c r="H197" i="1"/>
  <c r="D197" i="1"/>
  <c r="G197" i="1" s="1"/>
  <c r="H196" i="1"/>
  <c r="D196" i="1"/>
  <c r="G196" i="1" s="1"/>
  <c r="H195" i="1"/>
  <c r="D195" i="1"/>
  <c r="G195" i="1" s="1"/>
  <c r="H194" i="1"/>
  <c r="D194" i="1"/>
  <c r="G194" i="1" s="1"/>
  <c r="H193" i="1"/>
  <c r="D193" i="1"/>
  <c r="F193" i="1" s="1"/>
  <c r="H192" i="1"/>
  <c r="D192" i="1"/>
  <c r="G192" i="1" s="1"/>
  <c r="H191" i="1"/>
  <c r="D191" i="1"/>
  <c r="G191" i="1" s="1"/>
  <c r="H190" i="1"/>
  <c r="D190" i="1"/>
  <c r="G190" i="1" s="1"/>
  <c r="H189" i="1"/>
  <c r="D189" i="1"/>
  <c r="G189" i="1" s="1"/>
  <c r="H188" i="1"/>
  <c r="D188" i="1"/>
  <c r="G188" i="1" s="1"/>
  <c r="H187" i="1"/>
  <c r="D187" i="1"/>
  <c r="G187" i="1" s="1"/>
  <c r="H186" i="1"/>
  <c r="D186" i="1"/>
  <c r="G186" i="1" s="1"/>
  <c r="H185" i="1"/>
  <c r="D185" i="1"/>
  <c r="G185" i="1" s="1"/>
  <c r="H184" i="1"/>
  <c r="D184" i="1"/>
  <c r="G184" i="1" s="1"/>
  <c r="H183" i="1"/>
  <c r="D183" i="1"/>
  <c r="F183" i="1" s="1"/>
  <c r="H182" i="1"/>
  <c r="D182" i="1"/>
  <c r="G182" i="1" s="1"/>
  <c r="H181" i="1"/>
  <c r="D181" i="1"/>
  <c r="G181" i="1" s="1"/>
  <c r="H180" i="1"/>
  <c r="D180" i="1"/>
  <c r="G180" i="1" s="1"/>
  <c r="H179" i="1"/>
  <c r="D179" i="1"/>
  <c r="F179" i="1" s="1"/>
  <c r="H178" i="1"/>
  <c r="D178" i="1"/>
  <c r="G178" i="1" s="1"/>
  <c r="H177" i="1"/>
  <c r="D177" i="1"/>
  <c r="G177" i="1" s="1"/>
  <c r="H176" i="1"/>
  <c r="D176" i="1"/>
  <c r="G176" i="1" s="1"/>
  <c r="H175" i="1"/>
  <c r="D175" i="1"/>
  <c r="G175" i="1" s="1"/>
  <c r="H174" i="1"/>
  <c r="D174" i="1"/>
  <c r="G174" i="1" s="1"/>
  <c r="H173" i="1"/>
  <c r="D173" i="1"/>
  <c r="F173" i="1" s="1"/>
  <c r="H172" i="1"/>
  <c r="D172" i="1"/>
  <c r="G172" i="1" s="1"/>
  <c r="H171" i="1"/>
  <c r="D171" i="1"/>
  <c r="G171" i="1" s="1"/>
  <c r="H170" i="1"/>
  <c r="D170" i="1"/>
  <c r="G170" i="1" s="1"/>
  <c r="H169" i="1"/>
  <c r="D169" i="1"/>
  <c r="F169" i="1" s="1"/>
  <c r="H168" i="1"/>
  <c r="D168" i="1"/>
  <c r="G168" i="1" s="1"/>
  <c r="H167" i="1"/>
  <c r="D167" i="1"/>
  <c r="G167" i="1" s="1"/>
  <c r="H166" i="1"/>
  <c r="D166" i="1"/>
  <c r="G166" i="1" s="1"/>
  <c r="H165" i="1"/>
  <c r="D165" i="1"/>
  <c r="G165" i="1" s="1"/>
  <c r="H164" i="1"/>
  <c r="D164" i="1"/>
  <c r="G164" i="1" s="1"/>
  <c r="H163" i="1"/>
  <c r="D163" i="1"/>
  <c r="G163" i="1" s="1"/>
  <c r="H162" i="1"/>
  <c r="D162" i="1"/>
  <c r="G162" i="1" s="1"/>
  <c r="H161" i="1"/>
  <c r="D161" i="1"/>
  <c r="G161" i="1" s="1"/>
  <c r="H160" i="1"/>
  <c r="D160" i="1"/>
  <c r="G160" i="1" s="1"/>
  <c r="H159" i="1"/>
  <c r="D159" i="1"/>
  <c r="G159" i="1" s="1"/>
  <c r="H158" i="1"/>
  <c r="D158" i="1"/>
  <c r="G158" i="1" s="1"/>
  <c r="H157" i="1"/>
  <c r="D157" i="1"/>
  <c r="G157" i="1" s="1"/>
  <c r="H156" i="1"/>
  <c r="D156" i="1"/>
  <c r="G156" i="1" s="1"/>
  <c r="H155" i="1"/>
  <c r="D155" i="1"/>
  <c r="G155" i="1" s="1"/>
  <c r="H154" i="1"/>
  <c r="D154" i="1"/>
  <c r="G154" i="1" s="1"/>
  <c r="H153" i="1"/>
  <c r="G153" i="1"/>
  <c r="D153" i="1"/>
  <c r="F153" i="1" s="1"/>
  <c r="H152" i="1"/>
  <c r="D152" i="1"/>
  <c r="G152" i="1" s="1"/>
  <c r="H151" i="1"/>
  <c r="D151" i="1"/>
  <c r="G151" i="1" s="1"/>
  <c r="H150" i="1"/>
  <c r="D150" i="1"/>
  <c r="G150" i="1" s="1"/>
  <c r="H149" i="1"/>
  <c r="D149" i="1"/>
  <c r="F149" i="1" s="1"/>
  <c r="H148" i="1"/>
  <c r="D148" i="1"/>
  <c r="G148" i="1" s="1"/>
  <c r="H147" i="1"/>
  <c r="D147" i="1"/>
  <c r="G147" i="1" s="1"/>
  <c r="H146" i="1"/>
  <c r="D146" i="1"/>
  <c r="G146" i="1" s="1"/>
  <c r="H145" i="1"/>
  <c r="D145" i="1"/>
  <c r="G145" i="1" s="1"/>
  <c r="H144" i="1"/>
  <c r="D144" i="1"/>
  <c r="G144" i="1" s="1"/>
  <c r="H143" i="1"/>
  <c r="D143" i="1"/>
  <c r="F143" i="1" s="1"/>
  <c r="H142" i="1"/>
  <c r="D142" i="1"/>
  <c r="G142" i="1" s="1"/>
  <c r="H141" i="1"/>
  <c r="D141" i="1"/>
  <c r="G141" i="1" s="1"/>
  <c r="H140" i="1"/>
  <c r="D140" i="1"/>
  <c r="G140" i="1" s="1"/>
  <c r="H139" i="1"/>
  <c r="D139" i="1"/>
  <c r="F139" i="1" s="1"/>
  <c r="H138" i="1"/>
  <c r="D138" i="1"/>
  <c r="G138" i="1" s="1"/>
  <c r="H137" i="1"/>
  <c r="D137" i="1"/>
  <c r="G137" i="1" s="1"/>
  <c r="H136" i="1"/>
  <c r="D136" i="1"/>
  <c r="G136" i="1" s="1"/>
  <c r="H135" i="1"/>
  <c r="D135" i="1"/>
  <c r="G135" i="1" s="1"/>
  <c r="H134" i="1"/>
  <c r="D134" i="1"/>
  <c r="G134" i="1" s="1"/>
  <c r="H133" i="1"/>
  <c r="D133" i="1"/>
  <c r="G133" i="1" s="1"/>
  <c r="H132" i="1"/>
  <c r="D132" i="1"/>
  <c r="G132" i="1" s="1"/>
  <c r="H131" i="1"/>
  <c r="D131" i="1"/>
  <c r="G131" i="1" s="1"/>
  <c r="H130" i="1"/>
  <c r="D130" i="1"/>
  <c r="G130" i="1" s="1"/>
  <c r="H129" i="1"/>
  <c r="D129" i="1"/>
  <c r="F129" i="1" s="1"/>
  <c r="H128" i="1"/>
  <c r="D128" i="1"/>
  <c r="G128" i="1" s="1"/>
  <c r="H127" i="1"/>
  <c r="D127" i="1"/>
  <c r="G127" i="1" s="1"/>
  <c r="H126" i="1"/>
  <c r="D126" i="1"/>
  <c r="G126" i="1" s="1"/>
  <c r="H125" i="1"/>
  <c r="D125" i="1"/>
  <c r="G125" i="1" s="1"/>
  <c r="H124" i="1"/>
  <c r="D124" i="1"/>
  <c r="G124" i="1" s="1"/>
  <c r="H123" i="1"/>
  <c r="D123" i="1"/>
  <c r="G123" i="1" s="1"/>
  <c r="H122" i="1"/>
  <c r="D122" i="1"/>
  <c r="G122" i="1" s="1"/>
  <c r="H121" i="1"/>
  <c r="D121" i="1"/>
  <c r="G121" i="1" s="1"/>
  <c r="H120" i="1"/>
  <c r="D120" i="1"/>
  <c r="G120" i="1" s="1"/>
  <c r="H119" i="1"/>
  <c r="D119" i="1"/>
  <c r="F119" i="1" s="1"/>
  <c r="H118" i="1"/>
  <c r="D118" i="1"/>
  <c r="G118" i="1" s="1"/>
  <c r="H117" i="1"/>
  <c r="D117" i="1"/>
  <c r="G117" i="1" s="1"/>
  <c r="H116" i="1"/>
  <c r="D116" i="1"/>
  <c r="G116" i="1" s="1"/>
  <c r="H115" i="1"/>
  <c r="D115" i="1"/>
  <c r="F115" i="1" s="1"/>
  <c r="H114" i="1"/>
  <c r="D114" i="1"/>
  <c r="G114" i="1" s="1"/>
  <c r="H113" i="1"/>
  <c r="D113" i="1"/>
  <c r="F113" i="1" s="1"/>
  <c r="H112" i="1"/>
  <c r="D112" i="1"/>
  <c r="G112" i="1" s="1"/>
  <c r="H111" i="1"/>
  <c r="D111" i="1"/>
  <c r="G111" i="1" s="1"/>
  <c r="H110" i="1"/>
  <c r="D110" i="1"/>
  <c r="H109" i="1"/>
  <c r="H108" i="1"/>
  <c r="D108" i="1"/>
  <c r="H107" i="1"/>
  <c r="D107" i="1"/>
  <c r="H106" i="1"/>
  <c r="D106" i="1"/>
  <c r="H105" i="1"/>
  <c r="D105" i="1"/>
  <c r="H104" i="1"/>
  <c r="D104" i="1"/>
  <c r="H103" i="1"/>
  <c r="D103" i="1"/>
  <c r="H102" i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H88" i="1"/>
  <c r="D88" i="1"/>
  <c r="H87" i="1"/>
  <c r="D87" i="1"/>
  <c r="H86" i="1"/>
  <c r="D86" i="1"/>
  <c r="H85" i="1"/>
  <c r="D85" i="1"/>
  <c r="H84" i="1"/>
  <c r="D84" i="1"/>
  <c r="H83" i="1"/>
  <c r="D83" i="1"/>
  <c r="H82" i="1"/>
  <c r="D82" i="1"/>
  <c r="H81" i="1"/>
  <c r="D81" i="1"/>
  <c r="H80" i="1"/>
  <c r="D80" i="1"/>
  <c r="H79" i="1"/>
  <c r="D79" i="1"/>
  <c r="H78" i="1"/>
  <c r="D78" i="1"/>
  <c r="H77" i="1"/>
  <c r="D77" i="1"/>
  <c r="H76" i="1"/>
  <c r="D76" i="1"/>
  <c r="H75" i="1"/>
  <c r="D75" i="1"/>
  <c r="H74" i="1"/>
  <c r="D74" i="1"/>
  <c r="H73" i="1"/>
  <c r="D73" i="1"/>
  <c r="H72" i="1"/>
  <c r="D72" i="1"/>
  <c r="H71" i="1"/>
  <c r="D71" i="1"/>
  <c r="H70" i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J18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A1" i="1"/>
  <c r="G119" i="1" l="1"/>
  <c r="G113" i="1"/>
  <c r="F163" i="1"/>
  <c r="F123" i="1"/>
  <c r="G139" i="1"/>
  <c r="G169" i="1"/>
  <c r="F192" i="1"/>
  <c r="F127" i="1"/>
  <c r="F177" i="1"/>
  <c r="G129" i="1"/>
  <c r="G143" i="1"/>
  <c r="F157" i="1"/>
  <c r="F167" i="1"/>
  <c r="G173" i="1"/>
  <c r="G179" i="1"/>
  <c r="F133" i="1"/>
  <c r="G183" i="1"/>
  <c r="F114" i="1"/>
  <c r="F187" i="1"/>
  <c r="G203" i="1"/>
  <c r="G193" i="1"/>
  <c r="G207" i="1"/>
  <c r="F168" i="1"/>
  <c r="F191" i="1"/>
  <c r="F197" i="1"/>
  <c r="G115" i="1"/>
  <c r="F128" i="1"/>
  <c r="G149" i="1"/>
  <c r="F178" i="1"/>
  <c r="F117" i="1"/>
  <c r="F137" i="1"/>
  <c r="F147" i="1"/>
  <c r="F152" i="1"/>
  <c r="F162" i="1"/>
  <c r="F175" i="1"/>
  <c r="F205" i="1"/>
  <c r="F125" i="1"/>
  <c r="F135" i="1"/>
  <c r="F145" i="1"/>
  <c r="F155" i="1"/>
  <c r="F160" i="1"/>
  <c r="F165" i="1"/>
  <c r="F185" i="1"/>
  <c r="F195" i="1"/>
  <c r="F200" i="1"/>
  <c r="F120" i="1"/>
  <c r="F130" i="1"/>
  <c r="F141" i="1"/>
  <c r="F151" i="1"/>
  <c r="F161" i="1"/>
  <c r="F171" i="1"/>
  <c r="F176" i="1"/>
  <c r="F181" i="1"/>
  <c r="F201" i="1"/>
  <c r="F121" i="1"/>
  <c r="F131" i="1"/>
  <c r="F136" i="1"/>
  <c r="F146" i="1"/>
  <c r="F159" i="1"/>
  <c r="F189" i="1"/>
  <c r="F199" i="1"/>
  <c r="F144" i="1"/>
  <c r="F184" i="1"/>
  <c r="F194" i="1"/>
  <c r="F126" i="1"/>
  <c r="F142" i="1"/>
  <c r="F158" i="1"/>
  <c r="F174" i="1"/>
  <c r="F190" i="1"/>
  <c r="F206" i="1"/>
  <c r="F124" i="1"/>
  <c r="F140" i="1"/>
  <c r="F156" i="1"/>
  <c r="F172" i="1"/>
  <c r="F188" i="1"/>
  <c r="F204" i="1"/>
  <c r="F122" i="1"/>
  <c r="F138" i="1"/>
  <c r="F154" i="1"/>
  <c r="F170" i="1"/>
  <c r="F186" i="1"/>
  <c r="F202" i="1"/>
  <c r="F112" i="1"/>
  <c r="F118" i="1"/>
  <c r="F134" i="1"/>
  <c r="F150" i="1"/>
  <c r="F166" i="1"/>
  <c r="F182" i="1"/>
  <c r="F198" i="1"/>
  <c r="F116" i="1"/>
  <c r="F132" i="1"/>
  <c r="F148" i="1"/>
  <c r="F164" i="1"/>
  <c r="F180" i="1"/>
  <c r="F196" i="1"/>
  <c r="G209" i="1" l="1"/>
</calcChain>
</file>

<file path=xl/comments1.xml><?xml version="1.0" encoding="utf-8"?>
<comments xmlns="http://schemas.openxmlformats.org/spreadsheetml/2006/main">
  <authors>
    <author>Kent Harbert</author>
  </authors>
  <commentList>
    <comment ref="G109" authorId="0" shapeId="0">
      <text>
        <r>
          <rPr>
            <sz val="11"/>
            <color indexed="81"/>
            <rFont val="Arial"/>
            <family val="2"/>
          </rPr>
          <t>Enter the Force Acount amounts in Columns I thru AC.</t>
        </r>
      </text>
    </comment>
    <comment ref="G208" authorId="0" shapeId="0">
      <text>
        <r>
          <rPr>
            <sz val="11"/>
            <color indexed="81"/>
            <rFont val="Arial"/>
            <family val="2"/>
          </rPr>
          <t>Enter the Force Acount amounts in Columns I thru AC.</t>
        </r>
      </text>
    </comment>
  </commentList>
</comments>
</file>

<file path=xl/sharedStrings.xml><?xml version="1.0" encoding="utf-8"?>
<sst xmlns="http://schemas.openxmlformats.org/spreadsheetml/2006/main" count="334" uniqueCount="138">
  <si>
    <t>Company Name:_______________________</t>
  </si>
  <si>
    <t>Item No.</t>
  </si>
  <si>
    <t>CDOT, City Ref.</t>
  </si>
  <si>
    <t>Description</t>
  </si>
  <si>
    <t>Quantity</t>
  </si>
  <si>
    <t>Units</t>
  </si>
  <si>
    <t>Unit  Price</t>
  </si>
  <si>
    <t>Total Price</t>
  </si>
  <si>
    <t>Rounding &amp;
contingency</t>
  </si>
  <si>
    <t>1St Street</t>
  </si>
  <si>
    <t>North Ave</t>
  </si>
  <si>
    <t xml:space="preserve">8" Storm Drain Pipe (RCP)
</t>
  </si>
  <si>
    <t>LF</t>
  </si>
  <si>
    <t xml:space="preserve">12" Storm Drain Pipe (RCP)
</t>
  </si>
  <si>
    <t xml:space="preserve">30" Storm Drain Pipe (RCP)
</t>
  </si>
  <si>
    <t xml:space="preserve">42" Storm Drain Pipe (RCP)
</t>
  </si>
  <si>
    <t xml:space="preserve">Connect to Existing Manhole
</t>
  </si>
  <si>
    <t>EA</t>
  </si>
  <si>
    <t xml:space="preserve">Adjust storm Manhole Rim to Finish Grade (Replace ring and cover with Watertight)
</t>
  </si>
  <si>
    <t xml:space="preserve">Storm Sewer Basic Manhole (48" I.D.)
</t>
  </si>
  <si>
    <t xml:space="preserve">Single Storm Drain Inlet (Large Area Inlet)
</t>
  </si>
  <si>
    <t>Single Storm Drain Inlet (Vertical Curb)</t>
  </si>
  <si>
    <t xml:space="preserve">Removal of Asphalt Mat (Milling)(1"-8")
</t>
  </si>
  <si>
    <t>SY</t>
  </si>
  <si>
    <t xml:space="preserve">Removal of concrete. Remove concrete as shown* indicated by cross hatch pattern(includes but not limited to Saw Cutting, curb, gutter, sidewalks, driveways slabs v-pans, curb ramps, intersection corners and aprons)
</t>
  </si>
  <si>
    <t xml:space="preserve">Remove Tree
</t>
  </si>
  <si>
    <t xml:space="preserve">Removal of Bush
</t>
  </si>
  <si>
    <t xml:space="preserve">Removal of Sod
</t>
  </si>
  <si>
    <t>SF</t>
  </si>
  <si>
    <t xml:space="preserve">Removal of Manhole (Storm)
</t>
  </si>
  <si>
    <t xml:space="preserve">Removal of Inlet
</t>
  </si>
  <si>
    <t xml:space="preserve">Removal of Ground Sign
</t>
  </si>
  <si>
    <t xml:space="preserve">Removal of Pipe (12" and Smaller)
</t>
  </si>
  <si>
    <t xml:space="preserve">Removal of Pipe (18" and Larger)
</t>
  </si>
  <si>
    <t xml:space="preserve">Abandon Pipe by plugging Open end
</t>
  </si>
  <si>
    <t xml:space="preserve">Removal of wood boarder
</t>
  </si>
  <si>
    <t xml:space="preserve">Removal of Parking Chalks
</t>
  </si>
  <si>
    <t xml:space="preserve">Removal of Fence
</t>
  </si>
  <si>
    <t xml:space="preserve">Remove post
</t>
  </si>
  <si>
    <t xml:space="preserve">Remove buisness sign base (901 and 935 N 1st St and 2582 HWY 6 &amp; 50)
</t>
  </si>
  <si>
    <t xml:space="preserve">Remove Pole Foundation
</t>
  </si>
  <si>
    <t xml:space="preserve">Remove Light Pole
</t>
  </si>
  <si>
    <t xml:space="preserve">Potholing
</t>
  </si>
  <si>
    <t>sum</t>
  </si>
  <si>
    <t xml:space="preserve">Unclassified Excavation
</t>
  </si>
  <si>
    <t>CY</t>
  </si>
  <si>
    <t xml:space="preserve">Sweeping with Pick-up Broom
</t>
  </si>
  <si>
    <t>HR</t>
  </si>
  <si>
    <t xml:space="preserve">Disposal of Radioctive Materials
</t>
  </si>
  <si>
    <t xml:space="preserve">Structural Backfill (Flowfill)(as Required)
</t>
  </si>
  <si>
    <t xml:space="preserve">Storm Drain Inlet Protection
</t>
  </si>
  <si>
    <t xml:space="preserve">Concrete Washout Facility
</t>
  </si>
  <si>
    <t xml:space="preserve">Vehical track Pad
</t>
  </si>
  <si>
    <t xml:space="preserve">Erosion Control (Complete In Place)
</t>
  </si>
  <si>
    <t xml:space="preserve">Dust Abatement
</t>
  </si>
  <si>
    <t>Day</t>
  </si>
  <si>
    <t xml:space="preserve">Reset Sprinkler System ( Complete in Place)
</t>
  </si>
  <si>
    <t xml:space="preserve">Reset Sign Panel
</t>
  </si>
  <si>
    <t xml:space="preserve">Adjust Water Valve to Finish Grade
</t>
  </si>
  <si>
    <t xml:space="preserve">Reset Fire Hydrant
</t>
  </si>
  <si>
    <t xml:space="preserve">Adjust Water meter to Finished Grade
</t>
  </si>
  <si>
    <t xml:space="preserve">Rest Backflow Preventor
</t>
  </si>
  <si>
    <t xml:space="preserve">Temporary Sidewalk
</t>
  </si>
  <si>
    <t xml:space="preserve">Adjust Manhole to Finished Grade
</t>
  </si>
  <si>
    <t xml:space="preserve">Adjust SSCO to Finished Grade
</t>
  </si>
  <si>
    <t xml:space="preserve">Reset Parking Blocks
</t>
  </si>
  <si>
    <t xml:space="preserve">Reset Business (Sign) (Price to include new Base)
</t>
  </si>
  <si>
    <t xml:space="preserve">Reference and Reset Monitoring Well Covers(Protect Monitoring Well in Place)
</t>
  </si>
  <si>
    <t xml:space="preserve">Sod (Behind BOW to restore sodded areas
</t>
  </si>
  <si>
    <t xml:space="preserve">Inorganic mulch (behind BOW to restore Xericscape or gravel driveway)(4" Deep)
</t>
  </si>
  <si>
    <t>Subgrade Stabilization (Class 3 ABC)14" Thick(Road Prism)(1st Street)</t>
  </si>
  <si>
    <t xml:space="preserve">Aggregate Base Course (Class 6)(12" Thick)(1st St and North Ave)
</t>
  </si>
  <si>
    <t xml:space="preserve">Aggregate Base Course (Class 6)(6" thick) (Paving behind BOW to Restore Driveways and parking)(FOR HMA ONLY)
</t>
  </si>
  <si>
    <t xml:space="preserve">Aggregate Base Course (Class 6)(12" Thick)(Connector Roads)
</t>
  </si>
  <si>
    <t xml:space="preserve">Hot Mix Asphalt (3" Thick)(Gradin SX-75)(Binder 64-22)(Bottom Mat Connector Roads)
</t>
  </si>
  <si>
    <t xml:space="preserve">Hot Mix Asphalt (2" Thick)(Gradin SX-75)(Binder 76-28)(Top Mat Connector Roads)
</t>
  </si>
  <si>
    <t xml:space="preserve">Hot Mix Asphalt (2" Thick) (Overlay Fuoco DWY)
</t>
  </si>
  <si>
    <r>
      <t>Hot Mix Asphalt Grade Transition from Back of Curb to Existing Pavement Grade (Grading SX-75)(Binder 64-22)(</t>
    </r>
    <r>
      <rPr>
        <sz val="10"/>
        <color indexed="30"/>
        <rFont val="Arial"/>
        <family val="2"/>
      </rPr>
      <t>Fuoco Driveway</t>
    </r>
    <r>
      <rPr>
        <sz val="10"/>
        <rFont val="Arial"/>
        <family val="2"/>
      </rPr>
      <t xml:space="preserve">)
</t>
    </r>
  </si>
  <si>
    <t>TON</t>
  </si>
  <si>
    <t xml:space="preserve">Hot Mix Asphalt (4" Thick) (Grading SX-75)(Binder 64-22)(2ea 2"Lifts)(Paving Behind Back of Walk to restore Drives and Parking)
</t>
  </si>
  <si>
    <t xml:space="preserve">Colored Concrete Pavement (Parking)(Class D)(8" Thick) (Omaha Tan)(Davis Color 5084)(Price to Include 4" Class 6 Aggregate Base Course)
</t>
  </si>
  <si>
    <t xml:space="preserve">Concrete Pavement (Alley)(Class D)(8" Thick)(Price to Include 4" Class 6 Aggregate Base Course)
</t>
  </si>
  <si>
    <t xml:space="preserve">Concrete Pavement (Paving Behind Back of Walk to restore Drives and Parking)(Class D)(6" Thick)(Price to Include 4" Class 6 Aggregate Base Course)
</t>
  </si>
  <si>
    <t xml:space="preserve">Geogrid (TriAxial)
</t>
  </si>
  <si>
    <t xml:space="preserve">Concrete Drainage Pan (1.5' Wide)
</t>
  </si>
  <si>
    <t xml:space="preserve">Concrete Drainage Pan (3' Wide)
</t>
  </si>
  <si>
    <t xml:space="preserve">Concrete Drainage Pan (6' Wide)
</t>
  </si>
  <si>
    <t xml:space="preserve">Concrete Curb ( 6" wide)
</t>
  </si>
  <si>
    <t xml:space="preserve">Concrete Curb with Spill Gutter (1.5' Wide)
</t>
  </si>
  <si>
    <t xml:space="preserve">Concrete Curb and Gutter (2' Wide)
</t>
  </si>
  <si>
    <t xml:space="preserve">Concrete Curb and Gutter (2.5' Wide)
</t>
  </si>
  <si>
    <t xml:space="preserve">Concrete Drive Over Curb and Gutter ( 3' Wide)
</t>
  </si>
  <si>
    <t xml:space="preserve">Concrete Sidewalk ( 4" Thick)
</t>
  </si>
  <si>
    <t xml:space="preserve">Monolithic Curb Gutter and Sidewalk (7' Wide)
</t>
  </si>
  <si>
    <t xml:space="preserve">Monolithic Curb Gutter and Sidewalk (10' Wide)
</t>
  </si>
  <si>
    <t xml:space="preserve">Concrete Curb Ramp (8" thick)
</t>
  </si>
  <si>
    <t xml:space="preserve">Concrete Driveway Section ( 8" Thick)
</t>
  </si>
  <si>
    <t xml:space="preserve">Concrete Intersection Corner
</t>
  </si>
  <si>
    <t xml:space="preserve">Concrete Median Edgeing 1.5' Wide(Sunset Rose)(Davis Color 160)
</t>
  </si>
  <si>
    <t xml:space="preserve">Detectable Warning (Wet Set) (2'X2")
</t>
  </si>
  <si>
    <t xml:space="preserve">Large Splice Box (Quasite 24X36)(Labled "FIBER")
</t>
  </si>
  <si>
    <t xml:space="preserve">Splice Box (Quasite 13X24X15)(Labled "Fiber")
</t>
  </si>
  <si>
    <t xml:space="preserve">Large Splice Box (48" Manhole Cone Section on Blocks)(Price to include Manhole Ring and Cover labled "TRAFFIC")
</t>
  </si>
  <si>
    <t xml:space="preserve">6" Diameter  SCH 80 PVC Conduit Duct (With a standard 8KN pull rope pre installed and #10 tracing wire)(to be installed in common trench)
</t>
  </si>
  <si>
    <t xml:space="preserve">2" Diameter  SCH 80 PVC Conduit Duct (With a standard 8KN pull rope pre installed and #10 tracing wire)(to be installed in common trench)
</t>
  </si>
  <si>
    <t xml:space="preserve">Electrical Utility Trech (24" Wide X 30" Deep) (Including Backfill Material Per Special Provisions)
</t>
  </si>
  <si>
    <t xml:space="preserve">Sanitary Facility
</t>
  </si>
  <si>
    <t xml:space="preserve">Construction Surveying
</t>
  </si>
  <si>
    <t xml:space="preserve">Mobilization
</t>
  </si>
  <si>
    <t xml:space="preserve">Preformed Thermoplastic Pavement Markings (Word Symbol)
</t>
  </si>
  <si>
    <t xml:space="preserve">Preformed Thermoplastic Pavement Markings (X-Walk/Stop Bar)
</t>
  </si>
  <si>
    <t xml:space="preserve">Reference and Reset Survey Monuments
</t>
  </si>
  <si>
    <t xml:space="preserve">Set Property Pin Per Legal Description
</t>
  </si>
  <si>
    <t xml:space="preserve">Traffic Control Plan
</t>
  </si>
  <si>
    <t>Sum</t>
  </si>
  <si>
    <t xml:space="preserve">Traffic Control (Complete In Place)
</t>
  </si>
  <si>
    <t xml:space="preserve">Flagging
</t>
  </si>
  <si>
    <r>
      <rPr>
        <b/>
        <sz val="10"/>
        <rFont val="Arial"/>
        <family val="2"/>
      </rPr>
      <t>Landscaping</t>
    </r>
    <r>
      <rPr>
        <sz val="10"/>
        <rFont val="Arial"/>
        <family val="2"/>
      </rPr>
      <t xml:space="preserve"> (per Summary of Approximate Quantities in Drawing Package)
</t>
    </r>
  </si>
  <si>
    <r>
      <rPr>
        <b/>
        <sz val="10"/>
        <rFont val="Arial"/>
        <family val="2"/>
      </rPr>
      <t>Irrigation</t>
    </r>
    <r>
      <rPr>
        <sz val="10"/>
        <rFont val="Arial"/>
        <family val="2"/>
      </rPr>
      <t xml:space="preserve">  (per Summary of Approximate Quantities in Drawing Package)</t>
    </r>
  </si>
  <si>
    <t>INC</t>
  </si>
  <si>
    <r>
      <rPr>
        <b/>
        <sz val="10"/>
        <rFont val="Arial"/>
        <family val="2"/>
      </rPr>
      <t>Incentive</t>
    </r>
    <r>
      <rPr>
        <sz val="10"/>
        <rFont val="Arial"/>
        <family val="2"/>
      </rPr>
      <t xml:space="preserve"> (Maximum 30 Days @ $2500/Day)
</t>
    </r>
  </si>
  <si>
    <t xml:space="preserve"> - - - </t>
  </si>
  <si>
    <t xml:space="preserve">     - - -     </t>
  </si>
  <si>
    <t>QC</t>
  </si>
  <si>
    <t xml:space="preserve">Quality Control Testing
</t>
  </si>
  <si>
    <t/>
  </si>
  <si>
    <t>MCR</t>
  </si>
  <si>
    <t xml:space="preserve"> </t>
  </si>
  <si>
    <t xml:space="preserve">Minor Contract Revisions
</t>
  </si>
  <si>
    <t>Bid Amount:</t>
  </si>
  <si>
    <t>$</t>
  </si>
  <si>
    <t xml:space="preserve"> dollars</t>
  </si>
  <si>
    <t xml:space="preserve">Storm Manhole Cast in place Base (48" I.D.)(E1-232-014 total height 11.9 feet and D4252-031 total height 15 feet)(Price to include vertical height of 48" Barrel section manhole, Cone and Ring and cover)
</t>
  </si>
  <si>
    <t xml:space="preserve">Storm Manhole Drop (72" ID) (E1-231-014A)(total height 9.95 Feet)
</t>
  </si>
  <si>
    <t xml:space="preserve">Weekly Newsletter  (Approximately 50/ Week)
</t>
  </si>
  <si>
    <t xml:space="preserve">15" RCP w/ 22 DEG bend
</t>
  </si>
  <si>
    <t>GCC56</t>
  </si>
  <si>
    <t>Addendum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</si>
</sst>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??"/>
    <numFmt numFmtId="165" formatCode="#,##0.??;;&quot;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sz val="10"/>
      <color indexed="30"/>
      <name val="Arial"/>
      <family val="2"/>
    </font>
    <font>
      <u val="singleAccounting"/>
      <sz val="10"/>
      <name val="Arial"/>
      <family val="2"/>
    </font>
    <font>
      <b/>
      <sz val="12"/>
      <name val="Arial"/>
      <family val="2"/>
    </font>
    <font>
      <sz val="11"/>
      <color indexed="8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0" fillId="0" borderId="0" xfId="0" applyBorder="1"/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right" wrapText="1"/>
    </xf>
    <xf numFmtId="0" fontId="0" fillId="0" borderId="0" xfId="0" applyProtection="1"/>
    <xf numFmtId="0" fontId="5" fillId="0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center" wrapText="1"/>
      <protection locked="0"/>
    </xf>
    <xf numFmtId="164" fontId="5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right"/>
    </xf>
    <xf numFmtId="44" fontId="5" fillId="0" borderId="0" xfId="1" applyFont="1" applyBorder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165" fontId="5" fillId="2" borderId="0" xfId="0" applyNumberFormat="1" applyFont="1" applyFill="1" applyAlignment="1" applyProtection="1">
      <alignment vertical="top"/>
      <protection locked="0"/>
    </xf>
    <xf numFmtId="165" fontId="5" fillId="4" borderId="0" xfId="0" applyNumberFormat="1" applyFont="1" applyFill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center" vertical="top"/>
    </xf>
    <xf numFmtId="44" fontId="10" fillId="0" borderId="0" xfId="1" applyFont="1" applyFill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/>
    </xf>
    <xf numFmtId="164" fontId="3" fillId="0" borderId="2" xfId="0" applyNumberFormat="1" applyFont="1" applyBorder="1" applyAlignment="1" applyProtection="1">
      <alignment horizontal="right"/>
    </xf>
    <xf numFmtId="0" fontId="0" fillId="0" borderId="0" xfId="0" applyFill="1"/>
    <xf numFmtId="0" fontId="3" fillId="0" borderId="0" xfId="0" applyFont="1" applyBorder="1" applyProtection="1"/>
    <xf numFmtId="164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11" fillId="0" borderId="2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vertical="top" wrapText="1"/>
    </xf>
    <xf numFmtId="164" fontId="0" fillId="0" borderId="0" xfId="0" applyNumberFormat="1" applyBorder="1" applyAlignment="1">
      <alignment horizontal="right" vertical="top"/>
    </xf>
    <xf numFmtId="0" fontId="0" fillId="0" borderId="0" xfId="0" applyAlignment="1">
      <alignment horizontal="left" vertical="top"/>
    </xf>
    <xf numFmtId="44" fontId="5" fillId="0" borderId="0" xfId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vertical="top" wrapText="1"/>
    </xf>
    <xf numFmtId="164" fontId="4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Protection="1"/>
    <xf numFmtId="0" fontId="5" fillId="0" borderId="1" xfId="0" applyNumberFormat="1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wrapText="1"/>
    </xf>
    <xf numFmtId="0" fontId="5" fillId="0" borderId="0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left"/>
    </xf>
    <xf numFmtId="0" fontId="6" fillId="0" borderId="0" xfId="0" applyNumberFormat="1" applyFont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vertical="top" wrapText="1"/>
    </xf>
    <xf numFmtId="165" fontId="5" fillId="3" borderId="0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5" borderId="0" xfId="2" applyNumberFormat="1" applyFont="1" applyFill="1" applyBorder="1" applyAlignment="1" applyProtection="1">
      <alignment vertical="top" wrapText="1"/>
    </xf>
    <xf numFmtId="0" fontId="5" fillId="5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NumberFormat="1" applyFont="1" applyBorder="1" applyAlignment="1" applyProtection="1">
      <alignment vertical="top" wrapText="1"/>
    </xf>
    <xf numFmtId="164" fontId="3" fillId="0" borderId="0" xfId="0" applyNumberFormat="1" applyFont="1" applyBorder="1" applyAlignment="1" applyProtection="1">
      <alignment horizontal="right" vertical="top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/>
    <xf numFmtId="0" fontId="11" fillId="0" borderId="0" xfId="0" applyNumberFormat="1" applyFont="1" applyAlignment="1" applyProtection="1">
      <alignment vertical="top" wrapText="1"/>
    </xf>
    <xf numFmtId="0" fontId="3" fillId="0" borderId="2" xfId="0" applyFont="1" applyBorder="1" applyAlignment="1" applyProtection="1">
      <alignment wrapText="1"/>
    </xf>
    <xf numFmtId="0" fontId="11" fillId="0" borderId="2" xfId="0" applyNumberFormat="1" applyFont="1" applyBorder="1" applyAlignment="1" applyProtection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andproj\2015%201st%20Street%20Reconstruction%20(%20F1501)\Spreadsheets\Bid%20Tab%2011-18-16\1st%20Street%20Reconstruction%2011-18-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id Calendar"/>
      <sheetName val="Bid Sch."/>
      <sheetName val="Bid Tab"/>
      <sheetName val="Site Tab"/>
      <sheetName val="Contract &amp; COs"/>
      <sheetName val="C.O. Form"/>
      <sheetName val="Pay Est."/>
      <sheetName val="PE-2"/>
      <sheetName val="CFP"/>
      <sheetName val="Pl-Act"/>
      <sheetName val="Status"/>
      <sheetName val="C&amp;B Prep"/>
      <sheetName val="NOA"/>
      <sheetName val="NTP"/>
      <sheetName val="FRR"/>
      <sheetName val="Fld O"/>
      <sheetName val="Wk Chng"/>
      <sheetName val="Wk Auth"/>
      <sheetName val="Req Adj"/>
      <sheetName val="Stmt of Compl"/>
      <sheetName val="Quant Sh"/>
    </sheetNames>
    <sheetDataSet>
      <sheetData sheetId="0">
        <row r="2">
          <cell r="B2" t="str">
            <v xml:space="preserve">1st Street Reconstruction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3"/>
  <sheetViews>
    <sheetView tabSelected="1" workbookViewId="0">
      <selection activeCell="F34" sqref="F34"/>
    </sheetView>
  </sheetViews>
  <sheetFormatPr defaultRowHeight="15" x14ac:dyDescent="0.25"/>
  <cols>
    <col min="1" max="1" width="6.5703125" customWidth="1"/>
    <col min="2" max="2" width="9" customWidth="1"/>
    <col min="3" max="3" width="31" customWidth="1"/>
    <col min="4" max="4" width="11.140625" customWidth="1"/>
    <col min="5" max="5" width="5.85546875" customWidth="1"/>
    <col min="6" max="6" width="11.7109375" customWidth="1"/>
    <col min="7" max="7" width="16.28515625" customWidth="1"/>
    <col min="9" max="9" width="12.28515625" hidden="1" customWidth="1"/>
    <col min="10" max="11" width="0" hidden="1" customWidth="1"/>
  </cols>
  <sheetData>
    <row r="1" spans="1:11" ht="20.25" x14ac:dyDescent="0.3">
      <c r="A1" s="28" t="str">
        <f>"Bid Schedule: "&amp;Project</f>
        <v xml:space="preserve">Bid Schedule: 1st Street Reconstruction </v>
      </c>
      <c r="B1" s="28"/>
      <c r="C1" s="28"/>
      <c r="D1" s="28"/>
      <c r="E1" s="28"/>
      <c r="F1" s="28"/>
      <c r="G1" s="28"/>
    </row>
    <row r="2" spans="1:11" ht="20.25" x14ac:dyDescent="0.3">
      <c r="A2" s="29"/>
      <c r="B2" s="29"/>
      <c r="C2" s="29" t="s">
        <v>0</v>
      </c>
      <c r="D2" s="29"/>
      <c r="E2" s="29"/>
      <c r="F2" s="29" t="s">
        <v>137</v>
      </c>
      <c r="G2" s="29"/>
    </row>
    <row r="3" spans="1:11" x14ac:dyDescent="0.25">
      <c r="A3" s="20"/>
      <c r="B3" s="20"/>
      <c r="C3" s="30"/>
      <c r="D3" s="31"/>
      <c r="E3" s="32"/>
      <c r="F3" s="33"/>
      <c r="G3" s="33"/>
      <c r="H3" s="1"/>
      <c r="I3" s="1"/>
      <c r="J3" s="1"/>
      <c r="K3" s="1"/>
    </row>
    <row r="4" spans="1:11" ht="51.75" x14ac:dyDescent="0.25">
      <c r="A4" s="2" t="s">
        <v>1</v>
      </c>
      <c r="B4" s="2" t="s">
        <v>2</v>
      </c>
      <c r="C4" s="34" t="s">
        <v>3</v>
      </c>
      <c r="D4" s="35" t="s">
        <v>4</v>
      </c>
      <c r="E4" s="36" t="s">
        <v>5</v>
      </c>
      <c r="F4" s="3" t="s">
        <v>6</v>
      </c>
      <c r="G4" s="3" t="s">
        <v>7</v>
      </c>
      <c r="H4" s="4"/>
      <c r="I4" s="5" t="s">
        <v>8</v>
      </c>
      <c r="J4" s="6" t="s">
        <v>9</v>
      </c>
      <c r="K4" s="6" t="s">
        <v>10</v>
      </c>
    </row>
    <row r="5" spans="1:11" x14ac:dyDescent="0.25">
      <c r="A5" s="37"/>
      <c r="B5" s="37"/>
      <c r="C5" s="38"/>
      <c r="D5" s="7"/>
      <c r="E5" s="39"/>
      <c r="F5" s="7"/>
      <c r="G5" s="8"/>
      <c r="H5" s="4"/>
    </row>
    <row r="6" spans="1:11" x14ac:dyDescent="0.25">
      <c r="A6" s="37"/>
      <c r="B6" s="37"/>
      <c r="C6" s="40"/>
      <c r="D6" s="7"/>
      <c r="E6" s="39"/>
      <c r="F6" s="7"/>
      <c r="G6" s="8"/>
      <c r="H6" s="4"/>
    </row>
    <row r="7" spans="1:11" ht="35.25" customHeight="1" x14ac:dyDescent="0.25">
      <c r="A7" s="41">
        <v>1</v>
      </c>
      <c r="B7" s="41">
        <v>108.2</v>
      </c>
      <c r="C7" s="42" t="s">
        <v>11</v>
      </c>
      <c r="D7" s="43">
        <f>IF(E7="Sum","Lump",SUM(I7:AC7))</f>
        <v>10</v>
      </c>
      <c r="E7" s="44" t="s">
        <v>12</v>
      </c>
      <c r="F7" s="9"/>
      <c r="G7" s="27">
        <f>D7*F7</f>
        <v>0</v>
      </c>
      <c r="H7" s="10" t="str">
        <f>IF(E7="Sum",IF(SUM(I7:AC7)=1,"","Total must = 1"),"")</f>
        <v/>
      </c>
      <c r="I7" s="11"/>
      <c r="J7" s="11">
        <v>10</v>
      </c>
      <c r="K7" s="11"/>
    </row>
    <row r="8" spans="1:11" ht="36.75" customHeight="1" x14ac:dyDescent="0.25">
      <c r="A8" s="41">
        <v>2</v>
      </c>
      <c r="B8" s="41">
        <v>108.2</v>
      </c>
      <c r="C8" s="42" t="s">
        <v>13</v>
      </c>
      <c r="D8" s="43">
        <f>IF(E8="Sum","Lump",SUM(I8:AC8))</f>
        <v>358</v>
      </c>
      <c r="E8" s="44" t="s">
        <v>12</v>
      </c>
      <c r="F8" s="9"/>
      <c r="G8" s="27">
        <f t="shared" ref="G8:G71" si="0">D8*F8</f>
        <v>0</v>
      </c>
      <c r="H8" s="10" t="str">
        <f>IF(E8="Sum",IF(SUM(I8:AC8)=1,"","Total must = 1"),"")</f>
        <v/>
      </c>
      <c r="I8" s="11"/>
      <c r="J8" s="11">
        <v>358</v>
      </c>
      <c r="K8" s="11"/>
    </row>
    <row r="9" spans="1:11" ht="36.75" customHeight="1" x14ac:dyDescent="0.25">
      <c r="A9" s="41">
        <v>3</v>
      </c>
      <c r="B9" s="41">
        <v>108.2</v>
      </c>
      <c r="C9" s="42" t="s">
        <v>14</v>
      </c>
      <c r="D9" s="43">
        <f>IF(E9="Sum","Lump",SUM(I9:AC9))</f>
        <v>5</v>
      </c>
      <c r="E9" s="44" t="s">
        <v>12</v>
      </c>
      <c r="F9" s="9"/>
      <c r="G9" s="27">
        <f t="shared" si="0"/>
        <v>0</v>
      </c>
      <c r="H9" s="10" t="str">
        <f>IF(E9="Sum",IF(SUM(I9:AC9)=1,"","Total must = 1"),"")</f>
        <v/>
      </c>
      <c r="I9" s="11"/>
      <c r="J9" s="11"/>
      <c r="K9" s="11">
        <v>5</v>
      </c>
    </row>
    <row r="10" spans="1:11" ht="37.5" customHeight="1" x14ac:dyDescent="0.25">
      <c r="A10" s="41">
        <v>4</v>
      </c>
      <c r="B10" s="41">
        <v>108.2</v>
      </c>
      <c r="C10" s="42" t="s">
        <v>15</v>
      </c>
      <c r="D10" s="43">
        <f>IF(E10="Sum","Lump",SUM(I10:AC10))</f>
        <v>406</v>
      </c>
      <c r="E10" s="44" t="s">
        <v>12</v>
      </c>
      <c r="F10" s="9"/>
      <c r="G10" s="27">
        <f t="shared" si="0"/>
        <v>0</v>
      </c>
      <c r="H10" s="10" t="str">
        <f>IF(E10="Sum",IF(SUM(I10:AC10)=1,"","Total must = 1"),"")</f>
        <v/>
      </c>
      <c r="I10" s="11"/>
      <c r="J10" s="11"/>
      <c r="K10" s="11">
        <v>406</v>
      </c>
    </row>
    <row r="11" spans="1:11" ht="33.75" customHeight="1" x14ac:dyDescent="0.25">
      <c r="A11" s="41">
        <v>5</v>
      </c>
      <c r="B11" s="41">
        <v>108.5</v>
      </c>
      <c r="C11" s="42" t="s">
        <v>16</v>
      </c>
      <c r="D11" s="43">
        <f>IF(E11="Sum","Lump",SUM(I11:AC11))</f>
        <v>4</v>
      </c>
      <c r="E11" s="44" t="s">
        <v>17</v>
      </c>
      <c r="F11" s="9"/>
      <c r="G11" s="27">
        <f t="shared" si="0"/>
        <v>0</v>
      </c>
      <c r="H11" s="10" t="str">
        <f>IF(E11="Sum",IF(SUM(I11:AC11)=1,"","Total must = 1"),"")</f>
        <v/>
      </c>
      <c r="I11" s="11"/>
      <c r="J11" s="11">
        <v>2</v>
      </c>
      <c r="K11" s="11">
        <v>2</v>
      </c>
    </row>
    <row r="12" spans="1:11" ht="51" customHeight="1" x14ac:dyDescent="0.25">
      <c r="A12" s="41">
        <v>6</v>
      </c>
      <c r="B12" s="41">
        <v>108.5</v>
      </c>
      <c r="C12" s="42" t="s">
        <v>18</v>
      </c>
      <c r="D12" s="43">
        <f t="shared" ref="D12:D75" si="1">IF(E12="Sum","Lump",SUM(I12:AC12))</f>
        <v>2</v>
      </c>
      <c r="E12" s="44" t="s">
        <v>17</v>
      </c>
      <c r="F12" s="9"/>
      <c r="G12" s="27">
        <f t="shared" si="0"/>
        <v>0</v>
      </c>
      <c r="H12" s="10" t="str">
        <f t="shared" ref="H12:H75" si="2">IF(E12="Sum",IF(SUM(I12:AC12)=1,"","Total must = 1"),"")</f>
        <v/>
      </c>
      <c r="I12" s="11"/>
      <c r="J12" s="11">
        <v>2</v>
      </c>
      <c r="K12" s="11"/>
    </row>
    <row r="13" spans="1:11" ht="32.25" customHeight="1" x14ac:dyDescent="0.25">
      <c r="A13" s="41">
        <v>7</v>
      </c>
      <c r="B13" s="41">
        <v>108.6</v>
      </c>
      <c r="C13" s="42" t="s">
        <v>19</v>
      </c>
      <c r="D13" s="43">
        <f t="shared" si="1"/>
        <v>1</v>
      </c>
      <c r="E13" s="44" t="s">
        <v>17</v>
      </c>
      <c r="F13" s="9"/>
      <c r="G13" s="27">
        <f t="shared" si="0"/>
        <v>0</v>
      </c>
      <c r="H13" s="10" t="str">
        <f t="shared" si="2"/>
        <v/>
      </c>
      <c r="I13" s="11"/>
      <c r="J13" s="11"/>
      <c r="K13" s="11">
        <v>1</v>
      </c>
    </row>
    <row r="14" spans="1:11" ht="87.75" customHeight="1" x14ac:dyDescent="0.25">
      <c r="A14" s="41">
        <v>8</v>
      </c>
      <c r="B14" s="41">
        <v>108.6</v>
      </c>
      <c r="C14" s="42" t="s">
        <v>132</v>
      </c>
      <c r="D14" s="43">
        <f t="shared" si="1"/>
        <v>2</v>
      </c>
      <c r="E14" s="44" t="s">
        <v>17</v>
      </c>
      <c r="F14" s="9"/>
      <c r="G14" s="27">
        <f t="shared" si="0"/>
        <v>0</v>
      </c>
      <c r="H14" s="10" t="str">
        <f t="shared" si="2"/>
        <v/>
      </c>
      <c r="I14" s="11"/>
      <c r="J14" s="11"/>
      <c r="K14" s="11">
        <v>2</v>
      </c>
    </row>
    <row r="15" spans="1:11" ht="44.25" customHeight="1" x14ac:dyDescent="0.25">
      <c r="A15" s="41">
        <v>9</v>
      </c>
      <c r="B15" s="41">
        <v>108.6</v>
      </c>
      <c r="C15" s="42" t="s">
        <v>133</v>
      </c>
      <c r="D15" s="43">
        <f t="shared" si="1"/>
        <v>1</v>
      </c>
      <c r="E15" s="44" t="s">
        <v>17</v>
      </c>
      <c r="F15" s="9"/>
      <c r="G15" s="27">
        <f t="shared" si="0"/>
        <v>0</v>
      </c>
      <c r="H15" s="10" t="str">
        <f t="shared" si="2"/>
        <v/>
      </c>
      <c r="I15" s="11"/>
      <c r="J15" s="11"/>
      <c r="K15" s="11">
        <v>1</v>
      </c>
    </row>
    <row r="16" spans="1:11" ht="39" customHeight="1" x14ac:dyDescent="0.25">
      <c r="A16" s="41">
        <v>10</v>
      </c>
      <c r="B16" s="41">
        <v>108.6</v>
      </c>
      <c r="C16" s="42" t="s">
        <v>20</v>
      </c>
      <c r="D16" s="43">
        <f t="shared" si="1"/>
        <v>9</v>
      </c>
      <c r="E16" s="44" t="s">
        <v>17</v>
      </c>
      <c r="F16" s="9"/>
      <c r="G16" s="27">
        <f t="shared" si="0"/>
        <v>0</v>
      </c>
      <c r="H16" s="10" t="str">
        <f t="shared" si="2"/>
        <v/>
      </c>
      <c r="I16" s="11"/>
      <c r="J16" s="11">
        <v>7</v>
      </c>
      <c r="K16" s="11">
        <v>2</v>
      </c>
    </row>
    <row r="17" spans="1:11" ht="35.25" customHeight="1" x14ac:dyDescent="0.25">
      <c r="A17" s="41">
        <v>11</v>
      </c>
      <c r="B17" s="41">
        <v>108.6</v>
      </c>
      <c r="C17" s="42" t="s">
        <v>21</v>
      </c>
      <c r="D17" s="43">
        <f t="shared" si="1"/>
        <v>3</v>
      </c>
      <c r="E17" s="44" t="s">
        <v>17</v>
      </c>
      <c r="F17" s="9"/>
      <c r="G17" s="27">
        <f t="shared" si="0"/>
        <v>0</v>
      </c>
      <c r="H17" s="10" t="str">
        <f t="shared" si="2"/>
        <v/>
      </c>
      <c r="I17" s="11"/>
      <c r="J17" s="11">
        <v>3</v>
      </c>
      <c r="K17" s="11"/>
    </row>
    <row r="18" spans="1:11" ht="37.5" customHeight="1" x14ac:dyDescent="0.25">
      <c r="A18" s="41">
        <v>12</v>
      </c>
      <c r="B18" s="41">
        <v>202</v>
      </c>
      <c r="C18" s="42" t="s">
        <v>22</v>
      </c>
      <c r="D18" s="43">
        <f t="shared" si="1"/>
        <v>18150</v>
      </c>
      <c r="E18" s="44" t="s">
        <v>23</v>
      </c>
      <c r="F18" s="9"/>
      <c r="G18" s="27">
        <f t="shared" si="0"/>
        <v>0</v>
      </c>
      <c r="H18" s="10" t="str">
        <f t="shared" si="2"/>
        <v/>
      </c>
      <c r="I18" s="11">
        <v>67</v>
      </c>
      <c r="J18" s="11">
        <f>17570+150</f>
        <v>17720</v>
      </c>
      <c r="K18" s="11">
        <v>363</v>
      </c>
    </row>
    <row r="19" spans="1:11" ht="100.5" customHeight="1" x14ac:dyDescent="0.25">
      <c r="A19" s="41">
        <v>13</v>
      </c>
      <c r="B19" s="41">
        <v>202</v>
      </c>
      <c r="C19" s="42" t="s">
        <v>24</v>
      </c>
      <c r="D19" s="43">
        <f t="shared" si="1"/>
        <v>2711</v>
      </c>
      <c r="E19" s="44" t="s">
        <v>23</v>
      </c>
      <c r="F19" s="9"/>
      <c r="G19" s="27">
        <f t="shared" si="0"/>
        <v>0</v>
      </c>
      <c r="H19" s="10" t="str">
        <f t="shared" si="2"/>
        <v/>
      </c>
      <c r="I19" s="11"/>
      <c r="J19" s="11">
        <v>2711</v>
      </c>
      <c r="K19" s="11"/>
    </row>
    <row r="20" spans="1:11" ht="22.5" customHeight="1" x14ac:dyDescent="0.25">
      <c r="A20" s="41">
        <v>14</v>
      </c>
      <c r="B20" s="41">
        <v>202</v>
      </c>
      <c r="C20" s="42" t="s">
        <v>25</v>
      </c>
      <c r="D20" s="43">
        <f t="shared" si="1"/>
        <v>9</v>
      </c>
      <c r="E20" s="44" t="s">
        <v>17</v>
      </c>
      <c r="F20" s="9"/>
      <c r="G20" s="27">
        <f t="shared" si="0"/>
        <v>0</v>
      </c>
      <c r="H20" s="10" t="str">
        <f t="shared" si="2"/>
        <v/>
      </c>
      <c r="I20" s="11"/>
      <c r="J20" s="11">
        <v>9</v>
      </c>
      <c r="K20" s="11"/>
    </row>
    <row r="21" spans="1:11" ht="24" customHeight="1" x14ac:dyDescent="0.25">
      <c r="A21" s="41">
        <v>15</v>
      </c>
      <c r="B21" s="41">
        <v>202</v>
      </c>
      <c r="C21" s="42" t="s">
        <v>26</v>
      </c>
      <c r="D21" s="43">
        <f t="shared" si="1"/>
        <v>43</v>
      </c>
      <c r="E21" s="44" t="s">
        <v>17</v>
      </c>
      <c r="F21" s="9"/>
      <c r="G21" s="27">
        <f t="shared" si="0"/>
        <v>0</v>
      </c>
      <c r="H21" s="10" t="str">
        <f t="shared" si="2"/>
        <v/>
      </c>
      <c r="I21" s="11"/>
      <c r="J21" s="11">
        <v>43</v>
      </c>
      <c r="K21" s="11"/>
    </row>
    <row r="22" spans="1:11" ht="24.75" customHeight="1" x14ac:dyDescent="0.25">
      <c r="A22" s="41">
        <v>16</v>
      </c>
      <c r="B22" s="41">
        <v>202</v>
      </c>
      <c r="C22" s="42" t="s">
        <v>27</v>
      </c>
      <c r="D22" s="43">
        <f t="shared" si="1"/>
        <v>4900</v>
      </c>
      <c r="E22" s="44" t="s">
        <v>28</v>
      </c>
      <c r="F22" s="9"/>
      <c r="G22" s="27">
        <f t="shared" si="0"/>
        <v>0</v>
      </c>
      <c r="H22" s="10" t="str">
        <f t="shared" si="2"/>
        <v/>
      </c>
      <c r="I22" s="11"/>
      <c r="J22" s="11">
        <v>4900</v>
      </c>
      <c r="K22" s="11"/>
    </row>
    <row r="23" spans="1:11" ht="24.75" customHeight="1" x14ac:dyDescent="0.25">
      <c r="A23" s="41">
        <v>17</v>
      </c>
      <c r="B23" s="41">
        <v>202</v>
      </c>
      <c r="C23" s="42" t="s">
        <v>29</v>
      </c>
      <c r="D23" s="43">
        <f t="shared" si="1"/>
        <v>2</v>
      </c>
      <c r="E23" s="44" t="s">
        <v>17</v>
      </c>
      <c r="F23" s="9"/>
      <c r="G23" s="27">
        <f t="shared" si="0"/>
        <v>0</v>
      </c>
      <c r="H23" s="10" t="str">
        <f t="shared" si="2"/>
        <v/>
      </c>
      <c r="I23" s="11"/>
      <c r="J23" s="11">
        <v>2</v>
      </c>
      <c r="K23" s="11"/>
    </row>
    <row r="24" spans="1:11" ht="27.75" customHeight="1" x14ac:dyDescent="0.25">
      <c r="A24" s="41">
        <v>18</v>
      </c>
      <c r="B24" s="41">
        <v>202</v>
      </c>
      <c r="C24" s="42" t="s">
        <v>30</v>
      </c>
      <c r="D24" s="43">
        <f t="shared" si="1"/>
        <v>8</v>
      </c>
      <c r="E24" s="44" t="s">
        <v>17</v>
      </c>
      <c r="F24" s="9"/>
      <c r="G24" s="27">
        <f t="shared" si="0"/>
        <v>0</v>
      </c>
      <c r="H24" s="10" t="str">
        <f t="shared" si="2"/>
        <v/>
      </c>
      <c r="I24" s="11"/>
      <c r="J24" s="11">
        <v>8</v>
      </c>
      <c r="K24" s="11"/>
    </row>
    <row r="25" spans="1:11" ht="25.5" customHeight="1" x14ac:dyDescent="0.25">
      <c r="A25" s="41">
        <v>19</v>
      </c>
      <c r="B25" s="41">
        <v>202</v>
      </c>
      <c r="C25" s="42" t="s">
        <v>31</v>
      </c>
      <c r="D25" s="43">
        <f t="shared" si="1"/>
        <v>1</v>
      </c>
      <c r="E25" s="44" t="s">
        <v>17</v>
      </c>
      <c r="F25" s="9"/>
      <c r="G25" s="27">
        <f t="shared" si="0"/>
        <v>0</v>
      </c>
      <c r="H25" s="10" t="str">
        <f t="shared" si="2"/>
        <v/>
      </c>
      <c r="I25" s="11"/>
      <c r="J25" s="11">
        <v>1</v>
      </c>
      <c r="K25" s="11"/>
    </row>
    <row r="26" spans="1:11" ht="27" customHeight="1" x14ac:dyDescent="0.25">
      <c r="A26" s="41">
        <v>20</v>
      </c>
      <c r="B26" s="41">
        <v>202</v>
      </c>
      <c r="C26" s="42" t="s">
        <v>32</v>
      </c>
      <c r="D26" s="43">
        <f t="shared" si="1"/>
        <v>305</v>
      </c>
      <c r="E26" s="44" t="s">
        <v>12</v>
      </c>
      <c r="F26" s="9"/>
      <c r="G26" s="27">
        <f t="shared" si="0"/>
        <v>0</v>
      </c>
      <c r="H26" s="10" t="str">
        <f t="shared" si="2"/>
        <v/>
      </c>
      <c r="I26" s="11"/>
      <c r="J26" s="11">
        <v>305</v>
      </c>
      <c r="K26" s="11"/>
    </row>
    <row r="27" spans="1:11" ht="21" customHeight="1" x14ac:dyDescent="0.25">
      <c r="A27" s="41">
        <v>21</v>
      </c>
      <c r="B27" s="41">
        <v>202</v>
      </c>
      <c r="C27" s="42" t="s">
        <v>33</v>
      </c>
      <c r="D27" s="43">
        <f t="shared" si="1"/>
        <v>75</v>
      </c>
      <c r="E27" s="44" t="s">
        <v>12</v>
      </c>
      <c r="F27" s="9"/>
      <c r="G27" s="27">
        <f t="shared" si="0"/>
        <v>0</v>
      </c>
      <c r="H27" s="10" t="str">
        <f t="shared" si="2"/>
        <v/>
      </c>
      <c r="I27" s="11"/>
      <c r="J27" s="11">
        <v>75</v>
      </c>
      <c r="K27" s="11"/>
    </row>
    <row r="28" spans="1:11" ht="22.5" customHeight="1" x14ac:dyDescent="0.25">
      <c r="A28" s="41">
        <v>22</v>
      </c>
      <c r="B28" s="41">
        <v>202</v>
      </c>
      <c r="C28" s="42" t="s">
        <v>34</v>
      </c>
      <c r="D28" s="43">
        <f t="shared" si="1"/>
        <v>2</v>
      </c>
      <c r="E28" s="44" t="s">
        <v>17</v>
      </c>
      <c r="F28" s="9"/>
      <c r="G28" s="27">
        <f t="shared" si="0"/>
        <v>0</v>
      </c>
      <c r="H28" s="10" t="str">
        <f t="shared" si="2"/>
        <v/>
      </c>
      <c r="I28" s="11"/>
      <c r="J28" s="11">
        <v>2</v>
      </c>
      <c r="K28" s="11"/>
    </row>
    <row r="29" spans="1:11" ht="21" customHeight="1" x14ac:dyDescent="0.25">
      <c r="A29" s="41">
        <v>23</v>
      </c>
      <c r="B29" s="41">
        <v>202</v>
      </c>
      <c r="C29" s="42" t="s">
        <v>35</v>
      </c>
      <c r="D29" s="43">
        <f t="shared" si="1"/>
        <v>171</v>
      </c>
      <c r="E29" s="44" t="s">
        <v>12</v>
      </c>
      <c r="F29" s="9"/>
      <c r="G29" s="27">
        <f t="shared" si="0"/>
        <v>0</v>
      </c>
      <c r="H29" s="10" t="str">
        <f t="shared" si="2"/>
        <v/>
      </c>
      <c r="I29" s="11"/>
      <c r="J29" s="11">
        <v>171</v>
      </c>
      <c r="K29" s="11"/>
    </row>
    <row r="30" spans="1:11" ht="24" customHeight="1" x14ac:dyDescent="0.25">
      <c r="A30" s="41">
        <v>24</v>
      </c>
      <c r="B30" s="41">
        <v>202</v>
      </c>
      <c r="C30" s="42" t="s">
        <v>36</v>
      </c>
      <c r="D30" s="43">
        <f t="shared" si="1"/>
        <v>4</v>
      </c>
      <c r="E30" s="44" t="s">
        <v>17</v>
      </c>
      <c r="F30" s="9"/>
      <c r="G30" s="27">
        <f t="shared" si="0"/>
        <v>0</v>
      </c>
      <c r="H30" s="10" t="str">
        <f t="shared" si="2"/>
        <v/>
      </c>
      <c r="I30" s="11"/>
      <c r="J30" s="11">
        <v>4</v>
      </c>
      <c r="K30" s="11"/>
    </row>
    <row r="31" spans="1:11" ht="20.25" customHeight="1" x14ac:dyDescent="0.25">
      <c r="A31" s="41">
        <v>25</v>
      </c>
      <c r="B31" s="41">
        <v>202</v>
      </c>
      <c r="C31" s="42" t="s">
        <v>37</v>
      </c>
      <c r="D31" s="43">
        <f t="shared" si="1"/>
        <v>64</v>
      </c>
      <c r="E31" s="44" t="s">
        <v>12</v>
      </c>
      <c r="F31" s="9"/>
      <c r="G31" s="27">
        <f t="shared" si="0"/>
        <v>0</v>
      </c>
      <c r="H31" s="10" t="str">
        <f t="shared" si="2"/>
        <v/>
      </c>
      <c r="I31" s="11"/>
      <c r="J31" s="11">
        <v>64</v>
      </c>
      <c r="K31" s="11"/>
    </row>
    <row r="32" spans="1:11" ht="21.75" customHeight="1" x14ac:dyDescent="0.25">
      <c r="A32" s="41">
        <v>26</v>
      </c>
      <c r="B32" s="41">
        <v>202</v>
      </c>
      <c r="C32" s="42" t="s">
        <v>38</v>
      </c>
      <c r="D32" s="43">
        <f t="shared" si="1"/>
        <v>7</v>
      </c>
      <c r="E32" s="44" t="s">
        <v>17</v>
      </c>
      <c r="F32" s="9"/>
      <c r="G32" s="27">
        <f t="shared" si="0"/>
        <v>0</v>
      </c>
      <c r="H32" s="10" t="str">
        <f t="shared" si="2"/>
        <v/>
      </c>
      <c r="I32" s="11"/>
      <c r="J32" s="11">
        <v>7</v>
      </c>
      <c r="K32" s="11"/>
    </row>
    <row r="33" spans="1:11" ht="46.5" customHeight="1" x14ac:dyDescent="0.25">
      <c r="A33" s="41">
        <v>27</v>
      </c>
      <c r="B33" s="41">
        <v>202</v>
      </c>
      <c r="C33" s="42" t="s">
        <v>39</v>
      </c>
      <c r="D33" s="43">
        <f t="shared" si="1"/>
        <v>5</v>
      </c>
      <c r="E33" s="44" t="s">
        <v>17</v>
      </c>
      <c r="F33" s="9"/>
      <c r="G33" s="27">
        <f t="shared" si="0"/>
        <v>0</v>
      </c>
      <c r="H33" s="10" t="str">
        <f t="shared" si="2"/>
        <v/>
      </c>
      <c r="I33" s="11"/>
      <c r="J33" s="11">
        <v>5</v>
      </c>
      <c r="K33" s="11"/>
    </row>
    <row r="34" spans="1:11" ht="25.5" customHeight="1" x14ac:dyDescent="0.25">
      <c r="A34" s="41">
        <v>28</v>
      </c>
      <c r="B34" s="41">
        <v>202</v>
      </c>
      <c r="C34" s="42" t="s">
        <v>40</v>
      </c>
      <c r="D34" s="43">
        <f t="shared" si="1"/>
        <v>1</v>
      </c>
      <c r="E34" s="44" t="s">
        <v>17</v>
      </c>
      <c r="F34" s="9"/>
      <c r="G34" s="27">
        <f t="shared" si="0"/>
        <v>0</v>
      </c>
      <c r="H34" s="10" t="str">
        <f t="shared" si="2"/>
        <v/>
      </c>
      <c r="I34" s="11"/>
      <c r="J34" s="11">
        <v>1</v>
      </c>
      <c r="K34" s="11"/>
    </row>
    <row r="35" spans="1:11" ht="24" customHeight="1" x14ac:dyDescent="0.25">
      <c r="A35" s="41">
        <v>29</v>
      </c>
      <c r="B35" s="41">
        <v>202</v>
      </c>
      <c r="C35" s="42" t="s">
        <v>41</v>
      </c>
      <c r="D35" s="43">
        <f t="shared" si="1"/>
        <v>2</v>
      </c>
      <c r="E35" s="44" t="s">
        <v>17</v>
      </c>
      <c r="F35" s="9"/>
      <c r="G35" s="27">
        <f t="shared" si="0"/>
        <v>0</v>
      </c>
      <c r="H35" s="10" t="str">
        <f t="shared" si="2"/>
        <v/>
      </c>
      <c r="I35" s="11"/>
      <c r="J35" s="11">
        <v>2</v>
      </c>
      <c r="K35" s="11"/>
    </row>
    <row r="36" spans="1:11" ht="25.5" x14ac:dyDescent="0.25">
      <c r="A36" s="41">
        <v>30</v>
      </c>
      <c r="B36" s="41">
        <v>203</v>
      </c>
      <c r="C36" s="42" t="s">
        <v>42</v>
      </c>
      <c r="D36" s="43" t="str">
        <f t="shared" si="1"/>
        <v>Lump</v>
      </c>
      <c r="E36" s="44" t="s">
        <v>43</v>
      </c>
      <c r="F36" s="27"/>
      <c r="G36" s="9">
        <f>F36</f>
        <v>0</v>
      </c>
      <c r="H36" s="10" t="str">
        <f t="shared" si="2"/>
        <v/>
      </c>
      <c r="I36" s="11">
        <v>1</v>
      </c>
      <c r="J36" s="11"/>
      <c r="K36" s="11"/>
    </row>
    <row r="37" spans="1:11" ht="21" customHeight="1" x14ac:dyDescent="0.25">
      <c r="A37" s="41">
        <v>31</v>
      </c>
      <c r="B37" s="41">
        <v>203</v>
      </c>
      <c r="C37" s="42" t="s">
        <v>44</v>
      </c>
      <c r="D37" s="43">
        <f t="shared" si="1"/>
        <v>13658</v>
      </c>
      <c r="E37" s="44" t="s">
        <v>45</v>
      </c>
      <c r="F37" s="9"/>
      <c r="G37" s="27">
        <f t="shared" si="0"/>
        <v>0</v>
      </c>
      <c r="H37" s="10" t="str">
        <f t="shared" si="2"/>
        <v/>
      </c>
      <c r="I37" s="11"/>
      <c r="J37" s="11">
        <v>13658</v>
      </c>
      <c r="K37" s="11"/>
    </row>
    <row r="38" spans="1:11" ht="24" customHeight="1" x14ac:dyDescent="0.25">
      <c r="A38" s="41">
        <v>32</v>
      </c>
      <c r="B38" s="41">
        <v>203</v>
      </c>
      <c r="C38" s="42" t="s">
        <v>46</v>
      </c>
      <c r="D38" s="43">
        <f t="shared" si="1"/>
        <v>70</v>
      </c>
      <c r="E38" s="44" t="s">
        <v>47</v>
      </c>
      <c r="F38" s="9"/>
      <c r="G38" s="27">
        <f t="shared" si="0"/>
        <v>0</v>
      </c>
      <c r="H38" s="10" t="str">
        <f t="shared" si="2"/>
        <v/>
      </c>
      <c r="I38" s="11">
        <v>70</v>
      </c>
      <c r="J38" s="11"/>
      <c r="K38" s="11"/>
    </row>
    <row r="39" spans="1:11" ht="24.75" customHeight="1" x14ac:dyDescent="0.25">
      <c r="A39" s="41">
        <v>33</v>
      </c>
      <c r="B39" s="41">
        <v>203</v>
      </c>
      <c r="C39" s="42" t="s">
        <v>48</v>
      </c>
      <c r="D39" s="43">
        <f t="shared" si="1"/>
        <v>250</v>
      </c>
      <c r="E39" s="44" t="s">
        <v>45</v>
      </c>
      <c r="F39" s="9"/>
      <c r="G39" s="27">
        <f t="shared" si="0"/>
        <v>0</v>
      </c>
      <c r="H39" s="10" t="str">
        <f t="shared" si="2"/>
        <v/>
      </c>
      <c r="I39" s="11">
        <v>250</v>
      </c>
      <c r="J39" s="11"/>
      <c r="K39" s="11"/>
    </row>
    <row r="40" spans="1:11" ht="36.75" customHeight="1" x14ac:dyDescent="0.25">
      <c r="A40" s="41">
        <v>34</v>
      </c>
      <c r="B40" s="41">
        <v>206</v>
      </c>
      <c r="C40" s="42" t="s">
        <v>49</v>
      </c>
      <c r="D40" s="43">
        <f t="shared" si="1"/>
        <v>100</v>
      </c>
      <c r="E40" s="44" t="s">
        <v>45</v>
      </c>
      <c r="F40" s="9"/>
      <c r="G40" s="27">
        <f t="shared" si="0"/>
        <v>0</v>
      </c>
      <c r="H40" s="10" t="str">
        <f t="shared" si="2"/>
        <v/>
      </c>
      <c r="I40" s="11">
        <v>100</v>
      </c>
      <c r="J40" s="11"/>
      <c r="K40" s="11"/>
    </row>
    <row r="41" spans="1:11" ht="26.25" customHeight="1" x14ac:dyDescent="0.25">
      <c r="A41" s="41">
        <v>35</v>
      </c>
      <c r="B41" s="41">
        <v>208</v>
      </c>
      <c r="C41" s="42" t="s">
        <v>50</v>
      </c>
      <c r="D41" s="43">
        <f t="shared" si="1"/>
        <v>14</v>
      </c>
      <c r="E41" s="44" t="s">
        <v>17</v>
      </c>
      <c r="F41" s="9"/>
      <c r="G41" s="27">
        <f t="shared" si="0"/>
        <v>0</v>
      </c>
      <c r="H41" s="10" t="str">
        <f t="shared" si="2"/>
        <v/>
      </c>
      <c r="I41" s="11">
        <v>14</v>
      </c>
      <c r="J41" s="11"/>
      <c r="K41" s="11"/>
    </row>
    <row r="42" spans="1:11" ht="23.25" customHeight="1" x14ac:dyDescent="0.25">
      <c r="A42" s="41">
        <v>36</v>
      </c>
      <c r="B42" s="41">
        <v>208</v>
      </c>
      <c r="C42" s="42" t="s">
        <v>51</v>
      </c>
      <c r="D42" s="43">
        <f t="shared" si="1"/>
        <v>4</v>
      </c>
      <c r="E42" s="44" t="s">
        <v>17</v>
      </c>
      <c r="F42" s="9"/>
      <c r="G42" s="27">
        <f t="shared" si="0"/>
        <v>0</v>
      </c>
      <c r="H42" s="10" t="str">
        <f t="shared" si="2"/>
        <v/>
      </c>
      <c r="I42" s="11">
        <v>4</v>
      </c>
      <c r="J42" s="11"/>
      <c r="K42" s="11"/>
    </row>
    <row r="43" spans="1:11" ht="24" customHeight="1" x14ac:dyDescent="0.25">
      <c r="A43" s="41">
        <v>37</v>
      </c>
      <c r="B43" s="41">
        <v>208</v>
      </c>
      <c r="C43" s="42" t="s">
        <v>52</v>
      </c>
      <c r="D43" s="43">
        <f t="shared" si="1"/>
        <v>4</v>
      </c>
      <c r="E43" s="44" t="s">
        <v>17</v>
      </c>
      <c r="F43" s="9"/>
      <c r="G43" s="27">
        <f t="shared" si="0"/>
        <v>0</v>
      </c>
      <c r="H43" s="10" t="str">
        <f t="shared" si="2"/>
        <v/>
      </c>
      <c r="I43" s="11">
        <v>4</v>
      </c>
      <c r="J43" s="11"/>
      <c r="K43" s="11"/>
    </row>
    <row r="44" spans="1:11" ht="23.25" customHeight="1" x14ac:dyDescent="0.25">
      <c r="A44" s="41">
        <v>38</v>
      </c>
      <c r="B44" s="41">
        <v>208</v>
      </c>
      <c r="C44" s="42" t="s">
        <v>53</v>
      </c>
      <c r="D44" s="43" t="str">
        <f t="shared" si="1"/>
        <v>Lump</v>
      </c>
      <c r="E44" s="44" t="s">
        <v>43</v>
      </c>
      <c r="F44" s="27"/>
      <c r="G44" s="9">
        <f>F44</f>
        <v>0</v>
      </c>
      <c r="H44" s="10" t="str">
        <f t="shared" si="2"/>
        <v/>
      </c>
      <c r="I44" s="11">
        <v>1</v>
      </c>
      <c r="J44" s="11"/>
      <c r="K44" s="11"/>
    </row>
    <row r="45" spans="1:11" ht="20.25" customHeight="1" x14ac:dyDescent="0.25">
      <c r="A45" s="41">
        <v>39</v>
      </c>
      <c r="B45" s="41">
        <v>209</v>
      </c>
      <c r="C45" s="42" t="s">
        <v>54</v>
      </c>
      <c r="D45" s="43">
        <f t="shared" si="1"/>
        <v>120</v>
      </c>
      <c r="E45" s="44" t="s">
        <v>55</v>
      </c>
      <c r="F45" s="9"/>
      <c r="G45" s="27">
        <f t="shared" si="0"/>
        <v>0</v>
      </c>
      <c r="H45" s="10" t="str">
        <f t="shared" si="2"/>
        <v/>
      </c>
      <c r="I45" s="11"/>
      <c r="J45" s="11">
        <v>120</v>
      </c>
      <c r="K45" s="11"/>
    </row>
    <row r="46" spans="1:11" ht="35.25" customHeight="1" x14ac:dyDescent="0.25">
      <c r="A46" s="41">
        <v>40</v>
      </c>
      <c r="B46" s="41">
        <v>210</v>
      </c>
      <c r="C46" s="42" t="s">
        <v>56</v>
      </c>
      <c r="D46" s="43">
        <f t="shared" si="1"/>
        <v>6</v>
      </c>
      <c r="E46" s="44" t="s">
        <v>17</v>
      </c>
      <c r="F46" s="9"/>
      <c r="G46" s="27">
        <f t="shared" si="0"/>
        <v>0</v>
      </c>
      <c r="H46" s="10" t="str">
        <f t="shared" si="2"/>
        <v/>
      </c>
      <c r="I46" s="11"/>
      <c r="J46" s="11">
        <v>6</v>
      </c>
      <c r="K46" s="11"/>
    </row>
    <row r="47" spans="1:11" ht="23.25" customHeight="1" x14ac:dyDescent="0.25">
      <c r="A47" s="41">
        <v>41</v>
      </c>
      <c r="B47" s="41">
        <v>210</v>
      </c>
      <c r="C47" s="42" t="s">
        <v>57</v>
      </c>
      <c r="D47" s="43">
        <f t="shared" si="1"/>
        <v>21</v>
      </c>
      <c r="E47" s="44" t="s">
        <v>17</v>
      </c>
      <c r="F47" s="9"/>
      <c r="G47" s="27">
        <f t="shared" si="0"/>
        <v>0</v>
      </c>
      <c r="H47" s="10" t="str">
        <f t="shared" si="2"/>
        <v/>
      </c>
      <c r="I47" s="11"/>
      <c r="J47" s="11">
        <v>21</v>
      </c>
      <c r="K47" s="11"/>
    </row>
    <row r="48" spans="1:11" ht="23.25" customHeight="1" x14ac:dyDescent="0.25">
      <c r="A48" s="41">
        <v>42</v>
      </c>
      <c r="B48" s="41">
        <v>210</v>
      </c>
      <c r="C48" s="42" t="s">
        <v>58</v>
      </c>
      <c r="D48" s="43">
        <f t="shared" si="1"/>
        <v>20</v>
      </c>
      <c r="E48" s="44" t="s">
        <v>17</v>
      </c>
      <c r="F48" s="9"/>
      <c r="G48" s="27">
        <f t="shared" si="0"/>
        <v>0</v>
      </c>
      <c r="H48" s="10" t="str">
        <f t="shared" si="2"/>
        <v/>
      </c>
      <c r="I48" s="11"/>
      <c r="J48" s="11">
        <v>20</v>
      </c>
      <c r="K48" s="11"/>
    </row>
    <row r="49" spans="1:11" ht="25.5" customHeight="1" x14ac:dyDescent="0.25">
      <c r="A49" s="41">
        <v>43</v>
      </c>
      <c r="B49" s="41">
        <v>210</v>
      </c>
      <c r="C49" s="42" t="s">
        <v>59</v>
      </c>
      <c r="D49" s="43">
        <f t="shared" si="1"/>
        <v>1</v>
      </c>
      <c r="E49" s="44" t="s">
        <v>17</v>
      </c>
      <c r="F49" s="9"/>
      <c r="G49" s="27">
        <f t="shared" si="0"/>
        <v>0</v>
      </c>
      <c r="H49" s="10" t="str">
        <f t="shared" si="2"/>
        <v/>
      </c>
      <c r="I49" s="11"/>
      <c r="J49" s="11">
        <v>1</v>
      </c>
      <c r="K49" s="11"/>
    </row>
    <row r="50" spans="1:11" ht="36" customHeight="1" x14ac:dyDescent="0.25">
      <c r="A50" s="41">
        <v>44</v>
      </c>
      <c r="B50" s="41">
        <v>210</v>
      </c>
      <c r="C50" s="42" t="s">
        <v>60</v>
      </c>
      <c r="D50" s="43">
        <f t="shared" si="1"/>
        <v>27</v>
      </c>
      <c r="E50" s="44" t="s">
        <v>17</v>
      </c>
      <c r="F50" s="9"/>
      <c r="G50" s="27">
        <f t="shared" si="0"/>
        <v>0</v>
      </c>
      <c r="H50" s="10" t="str">
        <f t="shared" si="2"/>
        <v/>
      </c>
      <c r="I50" s="11"/>
      <c r="J50" s="11">
        <v>27</v>
      </c>
      <c r="K50" s="11"/>
    </row>
    <row r="51" spans="1:11" ht="24" customHeight="1" x14ac:dyDescent="0.25">
      <c r="A51" s="41">
        <v>45</v>
      </c>
      <c r="B51" s="41">
        <v>210</v>
      </c>
      <c r="C51" s="42" t="s">
        <v>61</v>
      </c>
      <c r="D51" s="43">
        <f t="shared" si="1"/>
        <v>3</v>
      </c>
      <c r="E51" s="44" t="s">
        <v>17</v>
      </c>
      <c r="F51" s="9"/>
      <c r="G51" s="27">
        <f t="shared" si="0"/>
        <v>0</v>
      </c>
      <c r="H51" s="10" t="str">
        <f t="shared" si="2"/>
        <v/>
      </c>
      <c r="I51" s="11"/>
      <c r="J51" s="11">
        <v>3</v>
      </c>
      <c r="K51" s="11"/>
    </row>
    <row r="52" spans="1:11" ht="17.25" customHeight="1" x14ac:dyDescent="0.25">
      <c r="A52" s="41">
        <v>46</v>
      </c>
      <c r="B52" s="41">
        <v>210</v>
      </c>
      <c r="C52" s="42" t="s">
        <v>62</v>
      </c>
      <c r="D52" s="43">
        <f t="shared" si="1"/>
        <v>100</v>
      </c>
      <c r="E52" s="44" t="s">
        <v>12</v>
      </c>
      <c r="F52" s="9"/>
      <c r="G52" s="27">
        <f t="shared" si="0"/>
        <v>0</v>
      </c>
      <c r="H52" s="10" t="str">
        <f t="shared" si="2"/>
        <v/>
      </c>
      <c r="I52" s="11"/>
      <c r="J52" s="11">
        <v>100</v>
      </c>
      <c r="K52" s="11"/>
    </row>
    <row r="53" spans="1:11" ht="23.25" customHeight="1" x14ac:dyDescent="0.25">
      <c r="A53" s="41">
        <v>47</v>
      </c>
      <c r="B53" s="41">
        <v>210</v>
      </c>
      <c r="C53" s="42" t="s">
        <v>63</v>
      </c>
      <c r="D53" s="43">
        <f t="shared" si="1"/>
        <v>10</v>
      </c>
      <c r="E53" s="44" t="s">
        <v>17</v>
      </c>
      <c r="F53" s="9"/>
      <c r="G53" s="27">
        <f t="shared" si="0"/>
        <v>0</v>
      </c>
      <c r="H53" s="10" t="str">
        <f t="shared" si="2"/>
        <v/>
      </c>
      <c r="I53" s="11"/>
      <c r="J53" s="11">
        <v>10</v>
      </c>
      <c r="K53" s="11"/>
    </row>
    <row r="54" spans="1:11" ht="27.75" customHeight="1" x14ac:dyDescent="0.25">
      <c r="A54" s="41">
        <v>48</v>
      </c>
      <c r="B54" s="41">
        <v>210</v>
      </c>
      <c r="C54" s="42" t="s">
        <v>64</v>
      </c>
      <c r="D54" s="43">
        <f t="shared" si="1"/>
        <v>23</v>
      </c>
      <c r="E54" s="44" t="s">
        <v>17</v>
      </c>
      <c r="F54" s="9"/>
      <c r="G54" s="27">
        <f t="shared" si="0"/>
        <v>0</v>
      </c>
      <c r="H54" s="10" t="str">
        <f t="shared" si="2"/>
        <v/>
      </c>
      <c r="I54" s="11"/>
      <c r="J54" s="11">
        <v>23</v>
      </c>
      <c r="K54" s="11"/>
    </row>
    <row r="55" spans="1:11" ht="21" customHeight="1" x14ac:dyDescent="0.25">
      <c r="A55" s="41">
        <v>49</v>
      </c>
      <c r="B55" s="41">
        <v>210</v>
      </c>
      <c r="C55" s="42" t="s">
        <v>65</v>
      </c>
      <c r="D55" s="43">
        <f t="shared" si="1"/>
        <v>6</v>
      </c>
      <c r="E55" s="44" t="s">
        <v>17</v>
      </c>
      <c r="F55" s="9"/>
      <c r="G55" s="27">
        <f t="shared" si="0"/>
        <v>0</v>
      </c>
      <c r="H55" s="10" t="str">
        <f t="shared" si="2"/>
        <v/>
      </c>
      <c r="I55" s="11"/>
      <c r="J55" s="11">
        <v>6</v>
      </c>
      <c r="K55" s="11"/>
    </row>
    <row r="56" spans="1:11" ht="30" customHeight="1" x14ac:dyDescent="0.25">
      <c r="A56" s="41">
        <v>50</v>
      </c>
      <c r="B56" s="41">
        <v>210</v>
      </c>
      <c r="C56" s="42" t="s">
        <v>66</v>
      </c>
      <c r="D56" s="43">
        <f t="shared" si="1"/>
        <v>2</v>
      </c>
      <c r="E56" s="44" t="s">
        <v>17</v>
      </c>
      <c r="F56" s="9"/>
      <c r="G56" s="27">
        <f t="shared" si="0"/>
        <v>0</v>
      </c>
      <c r="H56" s="10" t="str">
        <f t="shared" si="2"/>
        <v/>
      </c>
      <c r="I56" s="11"/>
      <c r="J56" s="11">
        <v>2</v>
      </c>
      <c r="K56" s="11"/>
    </row>
    <row r="57" spans="1:11" ht="53.25" customHeight="1" x14ac:dyDescent="0.25">
      <c r="A57" s="41">
        <v>51</v>
      </c>
      <c r="B57" s="41">
        <v>210</v>
      </c>
      <c r="C57" s="42" t="s">
        <v>67</v>
      </c>
      <c r="D57" s="43">
        <f t="shared" si="1"/>
        <v>9</v>
      </c>
      <c r="E57" s="44" t="s">
        <v>17</v>
      </c>
      <c r="F57" s="9"/>
      <c r="G57" s="27">
        <f t="shared" si="0"/>
        <v>0</v>
      </c>
      <c r="H57" s="10" t="str">
        <f t="shared" si="2"/>
        <v/>
      </c>
      <c r="I57" s="11"/>
      <c r="J57" s="11">
        <v>9</v>
      </c>
      <c r="K57" s="11"/>
    </row>
    <row r="58" spans="1:11" ht="38.25" customHeight="1" x14ac:dyDescent="0.25">
      <c r="A58" s="41">
        <v>52</v>
      </c>
      <c r="B58" s="41">
        <v>212</v>
      </c>
      <c r="C58" s="42" t="s">
        <v>68</v>
      </c>
      <c r="D58" s="43">
        <f t="shared" si="1"/>
        <v>2205</v>
      </c>
      <c r="E58" s="44" t="s">
        <v>28</v>
      </c>
      <c r="F58" s="9"/>
      <c r="G58" s="27">
        <f t="shared" si="0"/>
        <v>0</v>
      </c>
      <c r="H58" s="10" t="str">
        <f t="shared" si="2"/>
        <v/>
      </c>
      <c r="I58" s="11"/>
      <c r="J58" s="11">
        <v>2205</v>
      </c>
      <c r="K58" s="11"/>
    </row>
    <row r="59" spans="1:11" ht="43.5" customHeight="1" x14ac:dyDescent="0.25">
      <c r="A59" s="41">
        <v>53</v>
      </c>
      <c r="B59" s="41">
        <v>213</v>
      </c>
      <c r="C59" s="42" t="s">
        <v>69</v>
      </c>
      <c r="D59" s="43">
        <f t="shared" si="1"/>
        <v>17</v>
      </c>
      <c r="E59" s="44" t="s">
        <v>45</v>
      </c>
      <c r="F59" s="9"/>
      <c r="G59" s="27">
        <f t="shared" si="0"/>
        <v>0</v>
      </c>
      <c r="H59" s="10" t="str">
        <f t="shared" si="2"/>
        <v/>
      </c>
      <c r="I59" s="11"/>
      <c r="J59" s="11">
        <v>17</v>
      </c>
      <c r="K59" s="11"/>
    </row>
    <row r="60" spans="1:11" ht="48" customHeight="1" x14ac:dyDescent="0.25">
      <c r="A60" s="41">
        <v>54</v>
      </c>
      <c r="B60" s="41">
        <v>304</v>
      </c>
      <c r="C60" s="42" t="s">
        <v>70</v>
      </c>
      <c r="D60" s="43">
        <f t="shared" si="1"/>
        <v>10400</v>
      </c>
      <c r="E60" s="44" t="s">
        <v>23</v>
      </c>
      <c r="F60" s="9"/>
      <c r="G60" s="27">
        <f t="shared" si="0"/>
        <v>0</v>
      </c>
      <c r="H60" s="10" t="str">
        <f t="shared" si="2"/>
        <v/>
      </c>
      <c r="I60" s="11"/>
      <c r="J60" s="11">
        <v>10400</v>
      </c>
      <c r="K60" s="11"/>
    </row>
    <row r="61" spans="1:11" ht="39" customHeight="1" x14ac:dyDescent="0.25">
      <c r="A61" s="41">
        <v>55</v>
      </c>
      <c r="B61" s="41">
        <v>304</v>
      </c>
      <c r="C61" s="42" t="s">
        <v>71</v>
      </c>
      <c r="D61" s="43">
        <f t="shared" si="1"/>
        <v>10700</v>
      </c>
      <c r="E61" s="44" t="s">
        <v>23</v>
      </c>
      <c r="F61" s="9"/>
      <c r="G61" s="27">
        <f t="shared" si="0"/>
        <v>0</v>
      </c>
      <c r="H61" s="10" t="str">
        <f t="shared" si="2"/>
        <v/>
      </c>
      <c r="I61" s="11"/>
      <c r="J61" s="11">
        <v>10700</v>
      </c>
      <c r="K61" s="11"/>
    </row>
    <row r="62" spans="1:11" ht="60" customHeight="1" x14ac:dyDescent="0.25">
      <c r="A62" s="41">
        <v>56</v>
      </c>
      <c r="B62" s="41">
        <v>304</v>
      </c>
      <c r="C62" s="42" t="s">
        <v>72</v>
      </c>
      <c r="D62" s="43">
        <f t="shared" si="1"/>
        <v>1150</v>
      </c>
      <c r="E62" s="44" t="s">
        <v>23</v>
      </c>
      <c r="F62" s="9"/>
      <c r="G62" s="27">
        <f t="shared" si="0"/>
        <v>0</v>
      </c>
      <c r="H62" s="10" t="str">
        <f t="shared" si="2"/>
        <v/>
      </c>
      <c r="I62" s="11"/>
      <c r="J62" s="11">
        <v>1150</v>
      </c>
      <c r="K62" s="11"/>
    </row>
    <row r="63" spans="1:11" ht="41.25" customHeight="1" x14ac:dyDescent="0.25">
      <c r="A63" s="41">
        <v>57</v>
      </c>
      <c r="B63" s="41">
        <v>304</v>
      </c>
      <c r="C63" s="42" t="s">
        <v>73</v>
      </c>
      <c r="D63" s="43">
        <f t="shared" si="1"/>
        <v>1250</v>
      </c>
      <c r="E63" s="44" t="s">
        <v>23</v>
      </c>
      <c r="F63" s="9"/>
      <c r="G63" s="27">
        <f t="shared" si="0"/>
        <v>0</v>
      </c>
      <c r="H63" s="10" t="str">
        <f t="shared" si="2"/>
        <v/>
      </c>
      <c r="I63" s="11"/>
      <c r="J63" s="11">
        <v>1250</v>
      </c>
      <c r="K63" s="11"/>
    </row>
    <row r="64" spans="1:11" ht="56.25" customHeight="1" x14ac:dyDescent="0.25">
      <c r="A64" s="41">
        <v>58</v>
      </c>
      <c r="B64" s="41">
        <v>401</v>
      </c>
      <c r="C64" s="42" t="s">
        <v>74</v>
      </c>
      <c r="D64" s="43">
        <f t="shared" si="1"/>
        <v>10700</v>
      </c>
      <c r="E64" s="44" t="s">
        <v>23</v>
      </c>
      <c r="F64" s="9"/>
      <c r="G64" s="27">
        <f t="shared" si="0"/>
        <v>0</v>
      </c>
      <c r="H64" s="10" t="str">
        <f t="shared" si="2"/>
        <v/>
      </c>
      <c r="I64" s="11"/>
      <c r="J64" s="12">
        <v>10700</v>
      </c>
      <c r="K64" s="11"/>
    </row>
    <row r="65" spans="1:11" ht="47.25" customHeight="1" x14ac:dyDescent="0.25">
      <c r="A65" s="41">
        <v>59</v>
      </c>
      <c r="B65" s="41">
        <v>401</v>
      </c>
      <c r="C65" s="42" t="s">
        <v>75</v>
      </c>
      <c r="D65" s="43">
        <f t="shared" si="1"/>
        <v>10700</v>
      </c>
      <c r="E65" s="44" t="s">
        <v>23</v>
      </c>
      <c r="F65" s="9"/>
      <c r="G65" s="27">
        <f t="shared" si="0"/>
        <v>0</v>
      </c>
      <c r="H65" s="10" t="str">
        <f t="shared" si="2"/>
        <v/>
      </c>
      <c r="I65" s="11"/>
      <c r="J65" s="12">
        <v>10700</v>
      </c>
      <c r="K65" s="11"/>
    </row>
    <row r="66" spans="1:11" ht="48.75" customHeight="1" x14ac:dyDescent="0.25">
      <c r="A66" s="41">
        <v>60</v>
      </c>
      <c r="B66" s="41">
        <v>401</v>
      </c>
      <c r="C66" s="42" t="s">
        <v>74</v>
      </c>
      <c r="D66" s="43">
        <f t="shared" si="1"/>
        <v>1250</v>
      </c>
      <c r="E66" s="44" t="s">
        <v>23</v>
      </c>
      <c r="F66" s="9"/>
      <c r="G66" s="27">
        <f t="shared" si="0"/>
        <v>0</v>
      </c>
      <c r="H66" s="10" t="str">
        <f t="shared" si="2"/>
        <v/>
      </c>
      <c r="I66" s="11"/>
      <c r="J66" s="12">
        <v>1250</v>
      </c>
      <c r="K66" s="11"/>
    </row>
    <row r="67" spans="1:11" ht="48" customHeight="1" x14ac:dyDescent="0.25">
      <c r="A67" s="41">
        <v>61</v>
      </c>
      <c r="B67" s="41">
        <v>401</v>
      </c>
      <c r="C67" s="42" t="s">
        <v>75</v>
      </c>
      <c r="D67" s="43">
        <f t="shared" si="1"/>
        <v>1250</v>
      </c>
      <c r="E67" s="44" t="s">
        <v>23</v>
      </c>
      <c r="F67" s="9"/>
      <c r="G67" s="27">
        <f t="shared" si="0"/>
        <v>0</v>
      </c>
      <c r="H67" s="10" t="str">
        <f t="shared" si="2"/>
        <v/>
      </c>
      <c r="I67" s="11"/>
      <c r="J67" s="12">
        <v>1250</v>
      </c>
      <c r="K67" s="11"/>
    </row>
    <row r="68" spans="1:11" ht="36.75" customHeight="1" x14ac:dyDescent="0.25">
      <c r="A68" s="41">
        <v>62</v>
      </c>
      <c r="B68" s="41">
        <v>401</v>
      </c>
      <c r="C68" s="42" t="s">
        <v>76</v>
      </c>
      <c r="D68" s="43">
        <f t="shared" si="1"/>
        <v>800</v>
      </c>
      <c r="E68" s="44" t="s">
        <v>23</v>
      </c>
      <c r="F68" s="9"/>
      <c r="G68" s="27">
        <f t="shared" si="0"/>
        <v>0</v>
      </c>
      <c r="H68" s="10" t="str">
        <f t="shared" si="2"/>
        <v/>
      </c>
      <c r="I68" s="11"/>
      <c r="J68" s="11">
        <v>800</v>
      </c>
      <c r="K68" s="11"/>
    </row>
    <row r="69" spans="1:11" ht="65.25" customHeight="1" x14ac:dyDescent="0.25">
      <c r="A69" s="41">
        <v>63</v>
      </c>
      <c r="B69" s="41">
        <v>401</v>
      </c>
      <c r="C69" s="45" t="s">
        <v>77</v>
      </c>
      <c r="D69" s="43">
        <f t="shared" si="1"/>
        <v>35</v>
      </c>
      <c r="E69" s="44" t="s">
        <v>78</v>
      </c>
      <c r="F69" s="9"/>
      <c r="G69" s="27">
        <f t="shared" si="0"/>
        <v>0</v>
      </c>
      <c r="H69" s="10" t="str">
        <f t="shared" si="2"/>
        <v/>
      </c>
      <c r="I69" s="11"/>
      <c r="J69" s="11">
        <v>35</v>
      </c>
      <c r="K69" s="11"/>
    </row>
    <row r="70" spans="1:11" ht="60" customHeight="1" x14ac:dyDescent="0.25">
      <c r="A70" s="41">
        <v>64</v>
      </c>
      <c r="B70" s="41">
        <v>401</v>
      </c>
      <c r="C70" s="45" t="s">
        <v>79</v>
      </c>
      <c r="D70" s="43">
        <f t="shared" si="1"/>
        <v>1150</v>
      </c>
      <c r="E70" s="44" t="s">
        <v>23</v>
      </c>
      <c r="F70" s="9"/>
      <c r="G70" s="27">
        <f t="shared" si="0"/>
        <v>0</v>
      </c>
      <c r="H70" s="10" t="str">
        <f t="shared" si="2"/>
        <v/>
      </c>
      <c r="I70" s="11"/>
      <c r="J70" s="11">
        <v>1150</v>
      </c>
      <c r="K70" s="11"/>
    </row>
    <row r="71" spans="1:11" ht="72.75" customHeight="1" x14ac:dyDescent="0.25">
      <c r="A71" s="41">
        <v>65</v>
      </c>
      <c r="B71" s="41">
        <v>412</v>
      </c>
      <c r="C71" s="45" t="s">
        <v>80</v>
      </c>
      <c r="D71" s="43">
        <f t="shared" si="1"/>
        <v>1190</v>
      </c>
      <c r="E71" s="44" t="s">
        <v>23</v>
      </c>
      <c r="F71" s="9"/>
      <c r="G71" s="27">
        <f t="shared" si="0"/>
        <v>0</v>
      </c>
      <c r="H71" s="10" t="str">
        <f t="shared" si="2"/>
        <v/>
      </c>
      <c r="I71" s="11"/>
      <c r="J71" s="11">
        <v>1190</v>
      </c>
      <c r="K71" s="11"/>
    </row>
    <row r="72" spans="1:11" ht="48" customHeight="1" x14ac:dyDescent="0.25">
      <c r="A72" s="41">
        <v>66</v>
      </c>
      <c r="B72" s="41">
        <v>412</v>
      </c>
      <c r="C72" s="45" t="s">
        <v>81</v>
      </c>
      <c r="D72" s="43">
        <f t="shared" si="1"/>
        <v>250</v>
      </c>
      <c r="E72" s="44" t="s">
        <v>23</v>
      </c>
      <c r="F72" s="9"/>
      <c r="G72" s="27">
        <f t="shared" ref="G72:G106" si="3">D72*F72</f>
        <v>0</v>
      </c>
      <c r="H72" s="10" t="str">
        <f t="shared" si="2"/>
        <v/>
      </c>
      <c r="I72" s="11"/>
      <c r="J72" s="11">
        <v>250</v>
      </c>
      <c r="K72" s="11"/>
    </row>
    <row r="73" spans="1:11" ht="69.75" customHeight="1" x14ac:dyDescent="0.25">
      <c r="A73" s="41">
        <v>67</v>
      </c>
      <c r="B73" s="41">
        <v>412</v>
      </c>
      <c r="C73" s="45" t="s">
        <v>82</v>
      </c>
      <c r="D73" s="43">
        <f t="shared" si="1"/>
        <v>65</v>
      </c>
      <c r="E73" s="44" t="s">
        <v>23</v>
      </c>
      <c r="F73" s="9"/>
      <c r="G73" s="27">
        <f t="shared" si="3"/>
        <v>0</v>
      </c>
      <c r="H73" s="10" t="str">
        <f t="shared" si="2"/>
        <v/>
      </c>
      <c r="I73" s="11"/>
      <c r="J73" s="11">
        <v>65</v>
      </c>
      <c r="K73" s="11"/>
    </row>
    <row r="74" spans="1:11" ht="30" customHeight="1" x14ac:dyDescent="0.25">
      <c r="A74" s="41">
        <v>68</v>
      </c>
      <c r="B74" s="41">
        <v>420</v>
      </c>
      <c r="C74" s="46" t="s">
        <v>83</v>
      </c>
      <c r="D74" s="43">
        <f t="shared" si="1"/>
        <v>1000</v>
      </c>
      <c r="E74" s="44" t="s">
        <v>23</v>
      </c>
      <c r="F74" s="9"/>
      <c r="G74" s="27">
        <f t="shared" si="3"/>
        <v>0</v>
      </c>
      <c r="H74" s="10" t="str">
        <f t="shared" si="2"/>
        <v/>
      </c>
      <c r="I74" s="11">
        <v>1000</v>
      </c>
      <c r="J74" s="11"/>
      <c r="K74" s="11"/>
    </row>
    <row r="75" spans="1:11" ht="24.75" customHeight="1" x14ac:dyDescent="0.25">
      <c r="A75" s="41">
        <v>69</v>
      </c>
      <c r="B75" s="41">
        <v>608</v>
      </c>
      <c r="C75" s="42" t="s">
        <v>84</v>
      </c>
      <c r="D75" s="43">
        <f t="shared" si="1"/>
        <v>5</v>
      </c>
      <c r="E75" s="44" t="s">
        <v>12</v>
      </c>
      <c r="F75" s="9"/>
      <c r="G75" s="27">
        <f t="shared" si="3"/>
        <v>0</v>
      </c>
      <c r="H75" s="10" t="str">
        <f t="shared" si="2"/>
        <v/>
      </c>
      <c r="I75" s="11"/>
      <c r="J75" s="11">
        <v>5</v>
      </c>
      <c r="K75" s="11"/>
    </row>
    <row r="76" spans="1:11" ht="30" customHeight="1" x14ac:dyDescent="0.25">
      <c r="A76" s="41">
        <v>70</v>
      </c>
      <c r="B76" s="41">
        <v>608</v>
      </c>
      <c r="C76" s="42" t="s">
        <v>85</v>
      </c>
      <c r="D76" s="43">
        <f t="shared" ref="D76:D104" si="4">IF(E76="Sum","Lump",SUM(I76:AC76))</f>
        <v>35</v>
      </c>
      <c r="E76" s="44" t="s">
        <v>12</v>
      </c>
      <c r="F76" s="9"/>
      <c r="G76" s="27">
        <f t="shared" si="3"/>
        <v>0</v>
      </c>
      <c r="H76" s="10" t="str">
        <f t="shared" ref="H76:H139" si="5">IF(E76="Sum",IF(SUM(I76:AC76)=1,"","Total must = 1"),"")</f>
        <v/>
      </c>
      <c r="I76" s="11"/>
      <c r="J76" s="11">
        <v>35</v>
      </c>
      <c r="K76" s="11"/>
    </row>
    <row r="77" spans="1:11" ht="36" customHeight="1" x14ac:dyDescent="0.25">
      <c r="A77" s="41">
        <v>71</v>
      </c>
      <c r="B77" s="41">
        <v>608</v>
      </c>
      <c r="C77" s="42" t="s">
        <v>86</v>
      </c>
      <c r="D77" s="43">
        <f t="shared" si="4"/>
        <v>180</v>
      </c>
      <c r="E77" s="44" t="s">
        <v>12</v>
      </c>
      <c r="F77" s="9"/>
      <c r="G77" s="27">
        <f t="shared" si="3"/>
        <v>0</v>
      </c>
      <c r="H77" s="10" t="str">
        <f t="shared" si="5"/>
        <v/>
      </c>
      <c r="I77" s="11"/>
      <c r="J77" s="11">
        <v>180</v>
      </c>
      <c r="K77" s="11"/>
    </row>
    <row r="78" spans="1:11" ht="25.5" customHeight="1" x14ac:dyDescent="0.25">
      <c r="A78" s="41">
        <v>72</v>
      </c>
      <c r="B78" s="41">
        <v>608</v>
      </c>
      <c r="C78" s="42" t="s">
        <v>87</v>
      </c>
      <c r="D78" s="43">
        <f t="shared" si="4"/>
        <v>2090</v>
      </c>
      <c r="E78" s="44" t="s">
        <v>12</v>
      </c>
      <c r="F78" s="9"/>
      <c r="G78" s="27">
        <f t="shared" si="3"/>
        <v>0</v>
      </c>
      <c r="H78" s="10" t="str">
        <f t="shared" si="5"/>
        <v/>
      </c>
      <c r="I78" s="11"/>
      <c r="J78" s="11">
        <v>2090</v>
      </c>
      <c r="K78" s="11"/>
    </row>
    <row r="79" spans="1:11" ht="30.75" customHeight="1" x14ac:dyDescent="0.25">
      <c r="A79" s="41">
        <v>73</v>
      </c>
      <c r="B79" s="41">
        <v>608</v>
      </c>
      <c r="C79" s="42" t="s">
        <v>88</v>
      </c>
      <c r="D79" s="43">
        <f t="shared" si="4"/>
        <v>510</v>
      </c>
      <c r="E79" s="44" t="s">
        <v>12</v>
      </c>
      <c r="F79" s="9"/>
      <c r="G79" s="27">
        <f t="shared" si="3"/>
        <v>0</v>
      </c>
      <c r="H79" s="10" t="str">
        <f t="shared" si="5"/>
        <v/>
      </c>
      <c r="I79" s="11"/>
      <c r="J79" s="11">
        <v>510</v>
      </c>
      <c r="K79" s="11"/>
    </row>
    <row r="80" spans="1:11" ht="30" customHeight="1" x14ac:dyDescent="0.25">
      <c r="A80" s="41">
        <v>74</v>
      </c>
      <c r="B80" s="41">
        <v>608</v>
      </c>
      <c r="C80" s="42" t="s">
        <v>89</v>
      </c>
      <c r="D80" s="43">
        <f t="shared" si="4"/>
        <v>1350</v>
      </c>
      <c r="E80" s="44" t="s">
        <v>12</v>
      </c>
      <c r="F80" s="9"/>
      <c r="G80" s="27">
        <f t="shared" si="3"/>
        <v>0</v>
      </c>
      <c r="H80" s="10" t="str">
        <f t="shared" si="5"/>
        <v/>
      </c>
      <c r="I80" s="11"/>
      <c r="J80" s="11">
        <v>1350</v>
      </c>
      <c r="K80" s="11"/>
    </row>
    <row r="81" spans="1:11" ht="38.25" customHeight="1" x14ac:dyDescent="0.25">
      <c r="A81" s="41">
        <v>75</v>
      </c>
      <c r="B81" s="41">
        <v>608</v>
      </c>
      <c r="C81" s="42" t="s">
        <v>90</v>
      </c>
      <c r="D81" s="43">
        <f t="shared" si="4"/>
        <v>25</v>
      </c>
      <c r="E81" s="44" t="s">
        <v>12</v>
      </c>
      <c r="F81" s="9"/>
      <c r="G81" s="27">
        <f t="shared" si="3"/>
        <v>0</v>
      </c>
      <c r="H81" s="10" t="str">
        <f t="shared" si="5"/>
        <v/>
      </c>
      <c r="I81" s="11"/>
      <c r="J81" s="11">
        <v>25</v>
      </c>
      <c r="K81" s="11"/>
    </row>
    <row r="82" spans="1:11" ht="37.5" customHeight="1" x14ac:dyDescent="0.25">
      <c r="A82" s="41">
        <v>76</v>
      </c>
      <c r="B82" s="41">
        <v>608</v>
      </c>
      <c r="C82" s="42" t="s">
        <v>91</v>
      </c>
      <c r="D82" s="43">
        <f t="shared" si="4"/>
        <v>470</v>
      </c>
      <c r="E82" s="44" t="s">
        <v>12</v>
      </c>
      <c r="F82" s="9"/>
      <c r="G82" s="27">
        <f t="shared" si="3"/>
        <v>0</v>
      </c>
      <c r="H82" s="10" t="str">
        <f t="shared" si="5"/>
        <v/>
      </c>
      <c r="I82" s="11"/>
      <c r="J82" s="11">
        <v>470</v>
      </c>
      <c r="K82" s="11"/>
    </row>
    <row r="83" spans="1:11" ht="24" customHeight="1" x14ac:dyDescent="0.25">
      <c r="A83" s="41">
        <v>77</v>
      </c>
      <c r="B83" s="41">
        <v>608</v>
      </c>
      <c r="C83" s="42" t="s">
        <v>92</v>
      </c>
      <c r="D83" s="43">
        <f t="shared" si="4"/>
        <v>2710</v>
      </c>
      <c r="E83" s="44" t="s">
        <v>23</v>
      </c>
      <c r="F83" s="9"/>
      <c r="G83" s="27">
        <f t="shared" si="3"/>
        <v>0</v>
      </c>
      <c r="H83" s="10" t="str">
        <f t="shared" si="5"/>
        <v/>
      </c>
      <c r="I83" s="11">
        <v>9</v>
      </c>
      <c r="J83" s="11">
        <v>2701</v>
      </c>
      <c r="K83" s="11"/>
    </row>
    <row r="84" spans="1:11" ht="36" customHeight="1" x14ac:dyDescent="0.25">
      <c r="A84" s="41">
        <v>78</v>
      </c>
      <c r="B84" s="41">
        <v>608</v>
      </c>
      <c r="C84" s="42" t="s">
        <v>93</v>
      </c>
      <c r="D84" s="43">
        <f t="shared" si="4"/>
        <v>25</v>
      </c>
      <c r="E84" s="44" t="s">
        <v>23</v>
      </c>
      <c r="F84" s="9"/>
      <c r="G84" s="27">
        <f t="shared" si="3"/>
        <v>0</v>
      </c>
      <c r="H84" s="10" t="str">
        <f t="shared" si="5"/>
        <v/>
      </c>
      <c r="I84" s="11"/>
      <c r="J84" s="11">
        <v>25</v>
      </c>
      <c r="K84" s="11"/>
    </row>
    <row r="85" spans="1:11" ht="40.5" customHeight="1" x14ac:dyDescent="0.25">
      <c r="A85" s="41">
        <v>79</v>
      </c>
      <c r="B85" s="41">
        <v>608</v>
      </c>
      <c r="C85" s="42" t="s">
        <v>94</v>
      </c>
      <c r="D85" s="43">
        <f t="shared" si="4"/>
        <v>300</v>
      </c>
      <c r="E85" s="44" t="s">
        <v>23</v>
      </c>
      <c r="F85" s="9"/>
      <c r="G85" s="27">
        <f t="shared" si="3"/>
        <v>0</v>
      </c>
      <c r="H85" s="10" t="str">
        <f t="shared" si="5"/>
        <v/>
      </c>
      <c r="I85" s="11"/>
      <c r="J85" s="11">
        <v>300</v>
      </c>
      <c r="K85" s="11"/>
    </row>
    <row r="86" spans="1:11" ht="23.25" customHeight="1" x14ac:dyDescent="0.25">
      <c r="A86" s="41">
        <v>80</v>
      </c>
      <c r="B86" s="41">
        <v>608</v>
      </c>
      <c r="C86" s="42" t="s">
        <v>95</v>
      </c>
      <c r="D86" s="43">
        <f t="shared" si="4"/>
        <v>255</v>
      </c>
      <c r="E86" s="44" t="s">
        <v>23</v>
      </c>
      <c r="F86" s="9"/>
      <c r="G86" s="27">
        <f t="shared" si="3"/>
        <v>0</v>
      </c>
      <c r="H86" s="10" t="str">
        <f t="shared" si="5"/>
        <v/>
      </c>
      <c r="I86" s="11"/>
      <c r="J86" s="11">
        <v>255</v>
      </c>
      <c r="K86" s="11"/>
    </row>
    <row r="87" spans="1:11" ht="34.5" customHeight="1" x14ac:dyDescent="0.25">
      <c r="A87" s="41">
        <v>81</v>
      </c>
      <c r="B87" s="41">
        <v>608</v>
      </c>
      <c r="C87" s="42" t="s">
        <v>96</v>
      </c>
      <c r="D87" s="43">
        <f t="shared" si="4"/>
        <v>1690</v>
      </c>
      <c r="E87" s="44" t="s">
        <v>23</v>
      </c>
      <c r="F87" s="9"/>
      <c r="G87" s="27">
        <f t="shared" si="3"/>
        <v>0</v>
      </c>
      <c r="H87" s="10" t="str">
        <f t="shared" si="5"/>
        <v/>
      </c>
      <c r="I87" s="11"/>
      <c r="J87" s="11">
        <v>1690</v>
      </c>
      <c r="K87" s="11"/>
    </row>
    <row r="88" spans="1:11" ht="30" customHeight="1" x14ac:dyDescent="0.25">
      <c r="A88" s="41">
        <v>82</v>
      </c>
      <c r="B88" s="41">
        <v>608</v>
      </c>
      <c r="C88" s="42" t="s">
        <v>97</v>
      </c>
      <c r="D88" s="43">
        <f t="shared" si="4"/>
        <v>340</v>
      </c>
      <c r="E88" s="44" t="s">
        <v>23</v>
      </c>
      <c r="F88" s="9"/>
      <c r="G88" s="27">
        <f t="shared" si="3"/>
        <v>0</v>
      </c>
      <c r="H88" s="10" t="str">
        <f t="shared" si="5"/>
        <v/>
      </c>
      <c r="I88" s="11"/>
      <c r="J88" s="11">
        <v>340</v>
      </c>
      <c r="K88" s="11"/>
    </row>
    <row r="89" spans="1:11" ht="38.25" customHeight="1" x14ac:dyDescent="0.25">
      <c r="A89" s="41">
        <v>83</v>
      </c>
      <c r="B89" s="41">
        <v>608</v>
      </c>
      <c r="C89" s="42" t="s">
        <v>98</v>
      </c>
      <c r="D89" s="43">
        <f t="shared" si="4"/>
        <v>410</v>
      </c>
      <c r="E89" s="44" t="s">
        <v>12</v>
      </c>
      <c r="F89" s="9"/>
      <c r="G89" s="27">
        <f t="shared" si="3"/>
        <v>0</v>
      </c>
      <c r="H89" s="10" t="str">
        <f t="shared" si="5"/>
        <v/>
      </c>
      <c r="I89" s="11"/>
      <c r="J89" s="11">
        <v>410</v>
      </c>
      <c r="K89" s="11"/>
    </row>
    <row r="90" spans="1:11" ht="34.5" customHeight="1" x14ac:dyDescent="0.25">
      <c r="A90" s="41">
        <v>84</v>
      </c>
      <c r="B90" s="41">
        <v>608</v>
      </c>
      <c r="C90" s="45" t="s">
        <v>99</v>
      </c>
      <c r="D90" s="43">
        <f t="shared" si="4"/>
        <v>65</v>
      </c>
      <c r="E90" s="44" t="s">
        <v>17</v>
      </c>
      <c r="F90" s="9"/>
      <c r="G90" s="27">
        <f t="shared" si="3"/>
        <v>0</v>
      </c>
      <c r="H90" s="10" t="str">
        <f t="shared" si="5"/>
        <v/>
      </c>
      <c r="I90" s="11"/>
      <c r="J90" s="11">
        <v>59</v>
      </c>
      <c r="K90" s="11">
        <v>6</v>
      </c>
    </row>
    <row r="91" spans="1:11" ht="40.5" customHeight="1" x14ac:dyDescent="0.25">
      <c r="A91" s="41">
        <v>85</v>
      </c>
      <c r="B91" s="41">
        <v>613</v>
      </c>
      <c r="C91" s="45" t="s">
        <v>100</v>
      </c>
      <c r="D91" s="43">
        <f t="shared" si="4"/>
        <v>8</v>
      </c>
      <c r="E91" s="44" t="s">
        <v>17</v>
      </c>
      <c r="F91" s="9"/>
      <c r="G91" s="27">
        <f t="shared" si="3"/>
        <v>0</v>
      </c>
      <c r="H91" s="10" t="str">
        <f t="shared" si="5"/>
        <v/>
      </c>
      <c r="I91" s="11"/>
      <c r="J91" s="11">
        <v>8</v>
      </c>
      <c r="K91" s="11"/>
    </row>
    <row r="92" spans="1:11" ht="36.75" customHeight="1" x14ac:dyDescent="0.25">
      <c r="A92" s="41">
        <v>86</v>
      </c>
      <c r="B92" s="41">
        <v>613</v>
      </c>
      <c r="C92" s="45" t="s">
        <v>101</v>
      </c>
      <c r="D92" s="43">
        <f t="shared" si="4"/>
        <v>8</v>
      </c>
      <c r="E92" s="44" t="s">
        <v>17</v>
      </c>
      <c r="F92" s="9"/>
      <c r="G92" s="27">
        <f t="shared" si="3"/>
        <v>0</v>
      </c>
      <c r="H92" s="10" t="str">
        <f t="shared" si="5"/>
        <v/>
      </c>
      <c r="I92" s="11"/>
      <c r="J92" s="11">
        <v>8</v>
      </c>
      <c r="K92" s="11"/>
    </row>
    <row r="93" spans="1:11" ht="61.5" customHeight="1" x14ac:dyDescent="0.25">
      <c r="A93" s="41">
        <v>87</v>
      </c>
      <c r="B93" s="41">
        <v>613</v>
      </c>
      <c r="C93" s="45" t="s">
        <v>102</v>
      </c>
      <c r="D93" s="43">
        <f t="shared" si="4"/>
        <v>7</v>
      </c>
      <c r="E93" s="44" t="s">
        <v>17</v>
      </c>
      <c r="F93" s="9"/>
      <c r="G93" s="27">
        <f t="shared" si="3"/>
        <v>0</v>
      </c>
      <c r="H93" s="10" t="str">
        <f t="shared" si="5"/>
        <v/>
      </c>
      <c r="I93" s="11"/>
      <c r="J93" s="11">
        <v>7</v>
      </c>
      <c r="K93" s="11"/>
    </row>
    <row r="94" spans="1:11" ht="60.75" customHeight="1" x14ac:dyDescent="0.25">
      <c r="A94" s="41">
        <v>88</v>
      </c>
      <c r="B94" s="41">
        <v>613</v>
      </c>
      <c r="C94" s="45" t="s">
        <v>103</v>
      </c>
      <c r="D94" s="43">
        <f t="shared" si="4"/>
        <v>2500</v>
      </c>
      <c r="E94" s="44" t="s">
        <v>12</v>
      </c>
      <c r="F94" s="9"/>
      <c r="G94" s="27">
        <f t="shared" si="3"/>
        <v>0</v>
      </c>
      <c r="H94" s="10" t="str">
        <f t="shared" si="5"/>
        <v/>
      </c>
      <c r="I94" s="11"/>
      <c r="J94" s="11">
        <v>2500</v>
      </c>
      <c r="K94" s="11"/>
    </row>
    <row r="95" spans="1:11" ht="63" customHeight="1" x14ac:dyDescent="0.25">
      <c r="A95" s="41">
        <v>89</v>
      </c>
      <c r="B95" s="41">
        <v>613</v>
      </c>
      <c r="C95" s="45" t="s">
        <v>104</v>
      </c>
      <c r="D95" s="43">
        <f t="shared" si="4"/>
        <v>4300</v>
      </c>
      <c r="E95" s="44" t="s">
        <v>12</v>
      </c>
      <c r="F95" s="9"/>
      <c r="G95" s="27">
        <f t="shared" si="3"/>
        <v>0</v>
      </c>
      <c r="H95" s="10" t="str">
        <f t="shared" si="5"/>
        <v/>
      </c>
      <c r="I95" s="11"/>
      <c r="J95" s="11">
        <v>4300</v>
      </c>
      <c r="K95" s="11"/>
    </row>
    <row r="96" spans="1:11" ht="45" customHeight="1" x14ac:dyDescent="0.25">
      <c r="A96" s="41">
        <v>90</v>
      </c>
      <c r="B96" s="41">
        <v>613</v>
      </c>
      <c r="C96" s="45" t="s">
        <v>105</v>
      </c>
      <c r="D96" s="43">
        <f t="shared" si="4"/>
        <v>2500</v>
      </c>
      <c r="E96" s="44" t="s">
        <v>12</v>
      </c>
      <c r="F96" s="9"/>
      <c r="G96" s="27">
        <f t="shared" si="3"/>
        <v>0</v>
      </c>
      <c r="H96" s="10" t="str">
        <f t="shared" si="5"/>
        <v/>
      </c>
      <c r="I96" s="11"/>
      <c r="J96" s="11">
        <v>2500</v>
      </c>
      <c r="K96" s="11"/>
    </row>
    <row r="97" spans="1:11" ht="26.25" customHeight="1" x14ac:dyDescent="0.25">
      <c r="A97" s="41">
        <v>91</v>
      </c>
      <c r="B97" s="41">
        <v>620</v>
      </c>
      <c r="C97" s="42" t="s">
        <v>106</v>
      </c>
      <c r="D97" s="43" t="str">
        <f t="shared" si="4"/>
        <v>Lump</v>
      </c>
      <c r="E97" s="44" t="s">
        <v>43</v>
      </c>
      <c r="F97" s="27"/>
      <c r="G97" s="9">
        <f>F97</f>
        <v>0</v>
      </c>
      <c r="H97" s="10" t="str">
        <f t="shared" si="5"/>
        <v/>
      </c>
      <c r="I97" s="11">
        <v>1</v>
      </c>
      <c r="J97" s="11"/>
      <c r="K97" s="11"/>
    </row>
    <row r="98" spans="1:11" ht="27" customHeight="1" x14ac:dyDescent="0.25">
      <c r="A98" s="41">
        <v>92</v>
      </c>
      <c r="B98" s="41">
        <v>625</v>
      </c>
      <c r="C98" s="42" t="s">
        <v>107</v>
      </c>
      <c r="D98" s="43" t="str">
        <f t="shared" si="4"/>
        <v>Lump</v>
      </c>
      <c r="E98" s="44" t="s">
        <v>43</v>
      </c>
      <c r="F98" s="27"/>
      <c r="G98" s="9">
        <f>F98</f>
        <v>0</v>
      </c>
      <c r="H98" s="10" t="str">
        <f t="shared" si="5"/>
        <v/>
      </c>
      <c r="I98" s="11">
        <v>1</v>
      </c>
      <c r="J98" s="11"/>
      <c r="K98" s="11"/>
    </row>
    <row r="99" spans="1:11" ht="24" customHeight="1" x14ac:dyDescent="0.25">
      <c r="A99" s="41">
        <v>93</v>
      </c>
      <c r="B99" s="41">
        <v>626</v>
      </c>
      <c r="C99" s="42" t="s">
        <v>108</v>
      </c>
      <c r="D99" s="43" t="str">
        <f t="shared" si="4"/>
        <v>Lump</v>
      </c>
      <c r="E99" s="44" t="s">
        <v>43</v>
      </c>
      <c r="F99" s="27"/>
      <c r="G99" s="9">
        <f>F99</f>
        <v>0</v>
      </c>
      <c r="H99" s="10" t="str">
        <f t="shared" si="5"/>
        <v/>
      </c>
      <c r="I99" s="11">
        <v>1</v>
      </c>
      <c r="J99" s="11"/>
      <c r="K99" s="11"/>
    </row>
    <row r="100" spans="1:11" ht="48.75" customHeight="1" x14ac:dyDescent="0.25">
      <c r="A100" s="41">
        <v>94</v>
      </c>
      <c r="B100" s="41">
        <v>627</v>
      </c>
      <c r="C100" s="42" t="s">
        <v>109</v>
      </c>
      <c r="D100" s="43">
        <f t="shared" si="4"/>
        <v>360</v>
      </c>
      <c r="E100" s="44" t="s">
        <v>28</v>
      </c>
      <c r="F100" s="9"/>
      <c r="G100" s="27">
        <f t="shared" si="3"/>
        <v>0</v>
      </c>
      <c r="H100" s="10" t="str">
        <f t="shared" si="5"/>
        <v/>
      </c>
      <c r="I100" s="11"/>
      <c r="J100" s="11">
        <v>360</v>
      </c>
      <c r="K100" s="11"/>
    </row>
    <row r="101" spans="1:11" ht="39" customHeight="1" x14ac:dyDescent="0.25">
      <c r="A101" s="41">
        <v>95</v>
      </c>
      <c r="B101" s="41">
        <v>627</v>
      </c>
      <c r="C101" s="42" t="s">
        <v>110</v>
      </c>
      <c r="D101" s="43">
        <f t="shared" si="4"/>
        <v>2200</v>
      </c>
      <c r="E101" s="44" t="s">
        <v>28</v>
      </c>
      <c r="F101" s="9"/>
      <c r="G101" s="27">
        <f t="shared" si="3"/>
        <v>0</v>
      </c>
      <c r="H101" s="10" t="str">
        <f t="shared" si="5"/>
        <v/>
      </c>
      <c r="I101" s="11"/>
      <c r="J101" s="11">
        <v>2200</v>
      </c>
      <c r="K101" s="11"/>
    </row>
    <row r="102" spans="1:11" ht="35.25" customHeight="1" x14ac:dyDescent="0.25">
      <c r="A102" s="41">
        <v>96</v>
      </c>
      <c r="B102" s="41">
        <v>629</v>
      </c>
      <c r="C102" s="42" t="s">
        <v>111</v>
      </c>
      <c r="D102" s="43">
        <f t="shared" si="4"/>
        <v>7</v>
      </c>
      <c r="E102" s="44" t="s">
        <v>17</v>
      </c>
      <c r="F102" s="9"/>
      <c r="G102" s="27">
        <f t="shared" si="3"/>
        <v>0</v>
      </c>
      <c r="H102" s="10" t="str">
        <f t="shared" si="5"/>
        <v/>
      </c>
      <c r="I102" s="11"/>
      <c r="J102" s="11">
        <v>6</v>
      </c>
      <c r="K102" s="11">
        <v>1</v>
      </c>
    </row>
    <row r="103" spans="1:11" ht="37.5" customHeight="1" x14ac:dyDescent="0.25">
      <c r="A103" s="41">
        <v>97</v>
      </c>
      <c r="B103" s="41">
        <v>629</v>
      </c>
      <c r="C103" s="42" t="s">
        <v>112</v>
      </c>
      <c r="D103" s="43">
        <f t="shared" si="4"/>
        <v>19</v>
      </c>
      <c r="E103" s="44" t="s">
        <v>17</v>
      </c>
      <c r="F103" s="9"/>
      <c r="G103" s="27">
        <f t="shared" si="3"/>
        <v>0</v>
      </c>
      <c r="H103" s="10" t="str">
        <f t="shared" si="5"/>
        <v/>
      </c>
      <c r="I103" s="11"/>
      <c r="J103" s="11">
        <v>19</v>
      </c>
      <c r="K103" s="11"/>
    </row>
    <row r="104" spans="1:11" ht="18.75" customHeight="1" x14ac:dyDescent="0.25">
      <c r="A104" s="41">
        <v>98</v>
      </c>
      <c r="B104" s="41">
        <v>630</v>
      </c>
      <c r="C104" s="42" t="s">
        <v>113</v>
      </c>
      <c r="D104" s="43" t="str">
        <f t="shared" si="4"/>
        <v>Lump</v>
      </c>
      <c r="E104" s="44" t="s">
        <v>114</v>
      </c>
      <c r="F104" s="27"/>
      <c r="G104" s="9">
        <f>F104</f>
        <v>0</v>
      </c>
      <c r="H104" s="10" t="str">
        <f t="shared" si="5"/>
        <v/>
      </c>
      <c r="I104" s="11">
        <v>1</v>
      </c>
      <c r="J104" s="11"/>
      <c r="K104" s="11"/>
    </row>
    <row r="105" spans="1:11" ht="30" customHeight="1" x14ac:dyDescent="0.25">
      <c r="A105" s="41">
        <v>99</v>
      </c>
      <c r="B105" s="41">
        <v>630</v>
      </c>
      <c r="C105" s="42" t="s">
        <v>115</v>
      </c>
      <c r="D105" s="43" t="str">
        <f t="shared" ref="D105:D136" si="6">IF(E105="Sum","Lump",SUM(I105:AC105))</f>
        <v>Lump</v>
      </c>
      <c r="E105" s="44" t="s">
        <v>114</v>
      </c>
      <c r="F105" s="27"/>
      <c r="G105" s="9">
        <f>F105</f>
        <v>0</v>
      </c>
      <c r="H105" s="10" t="str">
        <f t="shared" si="5"/>
        <v/>
      </c>
      <c r="I105" s="11">
        <v>1</v>
      </c>
      <c r="J105" s="11"/>
      <c r="K105" s="11"/>
    </row>
    <row r="106" spans="1:11" ht="25.5" x14ac:dyDescent="0.25">
      <c r="A106" s="41">
        <v>100</v>
      </c>
      <c r="B106" s="41">
        <v>630</v>
      </c>
      <c r="C106" s="42" t="s">
        <v>116</v>
      </c>
      <c r="D106" s="43">
        <f t="shared" si="6"/>
        <v>1000</v>
      </c>
      <c r="E106" s="44" t="s">
        <v>47</v>
      </c>
      <c r="F106" s="9"/>
      <c r="G106" s="27">
        <f t="shared" si="3"/>
        <v>0</v>
      </c>
      <c r="H106" s="10" t="str">
        <f t="shared" si="5"/>
        <v/>
      </c>
      <c r="I106" s="11"/>
      <c r="J106" s="11">
        <v>900</v>
      </c>
      <c r="K106" s="11">
        <v>100</v>
      </c>
    </row>
    <row r="107" spans="1:11" ht="51.75" customHeight="1" x14ac:dyDescent="0.25">
      <c r="A107" s="41">
        <v>101</v>
      </c>
      <c r="B107" s="41"/>
      <c r="C107" s="42" t="s">
        <v>117</v>
      </c>
      <c r="D107" s="43" t="str">
        <f t="shared" si="6"/>
        <v>Lump</v>
      </c>
      <c r="E107" s="44" t="s">
        <v>43</v>
      </c>
      <c r="F107" s="27"/>
      <c r="G107" s="9">
        <f>F107</f>
        <v>0</v>
      </c>
      <c r="H107" s="10" t="str">
        <f t="shared" si="5"/>
        <v/>
      </c>
      <c r="I107" s="11">
        <v>1</v>
      </c>
      <c r="J107" s="11"/>
      <c r="K107" s="11"/>
    </row>
    <row r="108" spans="1:11" ht="48" customHeight="1" x14ac:dyDescent="0.25">
      <c r="A108" s="41">
        <v>102</v>
      </c>
      <c r="B108" s="41"/>
      <c r="C108" s="42" t="s">
        <v>118</v>
      </c>
      <c r="D108" s="43" t="str">
        <f t="shared" si="6"/>
        <v>Lump</v>
      </c>
      <c r="E108" s="44" t="s">
        <v>43</v>
      </c>
      <c r="F108" s="27"/>
      <c r="G108" s="9">
        <f>F108</f>
        <v>0</v>
      </c>
      <c r="H108" s="10" t="str">
        <f t="shared" si="5"/>
        <v/>
      </c>
      <c r="I108" s="11">
        <v>1</v>
      </c>
      <c r="J108" s="11"/>
      <c r="K108" s="11"/>
    </row>
    <row r="109" spans="1:11" ht="34.5" customHeight="1" x14ac:dyDescent="0.25">
      <c r="A109" s="41">
        <v>103</v>
      </c>
      <c r="B109" s="47" t="s">
        <v>119</v>
      </c>
      <c r="C109" s="42" t="s">
        <v>120</v>
      </c>
      <c r="D109" s="7" t="s">
        <v>121</v>
      </c>
      <c r="E109" s="48" t="s">
        <v>121</v>
      </c>
      <c r="F109" s="13" t="s">
        <v>122</v>
      </c>
      <c r="G109" s="27">
        <v>75000</v>
      </c>
      <c r="H109" s="10" t="str">
        <f t="shared" si="5"/>
        <v/>
      </c>
      <c r="I109" s="11">
        <v>75000</v>
      </c>
      <c r="J109" s="11"/>
      <c r="K109" s="11"/>
    </row>
    <row r="110" spans="1:11" ht="25.5" x14ac:dyDescent="0.25">
      <c r="A110" s="41">
        <v>104</v>
      </c>
      <c r="B110" s="41" t="s">
        <v>123</v>
      </c>
      <c r="C110" s="42" t="s">
        <v>124</v>
      </c>
      <c r="D110" s="43" t="str">
        <f t="shared" si="6"/>
        <v>Lump</v>
      </c>
      <c r="E110" s="44" t="s">
        <v>114</v>
      </c>
      <c r="F110" s="27"/>
      <c r="G110" s="9">
        <f>F110</f>
        <v>0</v>
      </c>
      <c r="H110" s="10" t="str">
        <f t="shared" si="5"/>
        <v/>
      </c>
      <c r="I110" s="11">
        <v>1</v>
      </c>
      <c r="J110" s="11"/>
      <c r="K110" s="11"/>
    </row>
    <row r="111" spans="1:11" ht="38.25" x14ac:dyDescent="0.25">
      <c r="A111" s="41">
        <v>105</v>
      </c>
      <c r="B111" s="41" t="s">
        <v>136</v>
      </c>
      <c r="C111" s="42" t="s">
        <v>134</v>
      </c>
      <c r="D111" s="43" t="str">
        <f t="shared" si="6"/>
        <v>Lump</v>
      </c>
      <c r="E111" s="44" t="s">
        <v>43</v>
      </c>
      <c r="F111" s="27" t="str">
        <f t="shared" ref="F111:F137" si="7">IF(E111="Sum","- - -     ",IF(E111="FA",1,IF(D111=0," ","$ ____________")))</f>
        <v xml:space="preserve">- - -     </v>
      </c>
      <c r="G111" s="9" t="str">
        <f t="shared" ref="G111:G137" si="8">IF(D111=0," ",IF(E111="FA",D111,"$ ____________"))</f>
        <v>$ ____________</v>
      </c>
      <c r="H111" s="10" t="str">
        <f t="shared" si="5"/>
        <v/>
      </c>
      <c r="I111" s="11">
        <v>1</v>
      </c>
      <c r="J111" s="11"/>
      <c r="K111" s="11"/>
    </row>
    <row r="112" spans="1:11" ht="25.5" x14ac:dyDescent="0.25">
      <c r="A112" s="41">
        <v>106</v>
      </c>
      <c r="B112" s="41">
        <v>108.2</v>
      </c>
      <c r="C112" s="42" t="s">
        <v>135</v>
      </c>
      <c r="D112" s="43">
        <f t="shared" si="6"/>
        <v>8</v>
      </c>
      <c r="E112" s="44" t="s">
        <v>12</v>
      </c>
      <c r="F112" s="9" t="str">
        <f t="shared" si="7"/>
        <v>$ ____________</v>
      </c>
      <c r="G112" s="27" t="str">
        <f t="shared" si="8"/>
        <v>$ ____________</v>
      </c>
      <c r="H112" s="10" t="str">
        <f t="shared" si="5"/>
        <v/>
      </c>
      <c r="I112" s="11">
        <v>8</v>
      </c>
      <c r="J112" s="11"/>
      <c r="K112" s="11"/>
    </row>
    <row r="113" spans="1:11" hidden="1" x14ac:dyDescent="0.25">
      <c r="A113" s="41">
        <v>107</v>
      </c>
      <c r="B113" s="41"/>
      <c r="C113" s="42" t="s">
        <v>125</v>
      </c>
      <c r="D113" s="43">
        <f t="shared" si="6"/>
        <v>0</v>
      </c>
      <c r="E113" s="44"/>
      <c r="F113" s="27" t="str">
        <f t="shared" si="7"/>
        <v xml:space="preserve"> </v>
      </c>
      <c r="G113" s="27" t="str">
        <f t="shared" si="8"/>
        <v xml:space="preserve"> </v>
      </c>
      <c r="H113" s="10" t="str">
        <f t="shared" si="5"/>
        <v/>
      </c>
      <c r="I113" s="11"/>
      <c r="J113" s="11"/>
      <c r="K113" s="11"/>
    </row>
    <row r="114" spans="1:11" hidden="1" x14ac:dyDescent="0.25">
      <c r="A114" s="41">
        <v>108</v>
      </c>
      <c r="B114" s="41"/>
      <c r="C114" s="42" t="s">
        <v>125</v>
      </c>
      <c r="D114" s="43">
        <f t="shared" si="6"/>
        <v>0</v>
      </c>
      <c r="E114" s="44"/>
      <c r="F114" s="27" t="str">
        <f t="shared" si="7"/>
        <v xml:space="preserve"> </v>
      </c>
      <c r="G114" s="27" t="str">
        <f t="shared" si="8"/>
        <v xml:space="preserve"> </v>
      </c>
      <c r="H114" s="10" t="str">
        <f t="shared" si="5"/>
        <v/>
      </c>
      <c r="I114" s="11"/>
      <c r="J114" s="11"/>
      <c r="K114" s="11"/>
    </row>
    <row r="115" spans="1:11" hidden="1" x14ac:dyDescent="0.25">
      <c r="A115" s="41">
        <v>109</v>
      </c>
      <c r="B115" s="41"/>
      <c r="C115" s="42" t="s">
        <v>125</v>
      </c>
      <c r="D115" s="43">
        <f t="shared" si="6"/>
        <v>0</v>
      </c>
      <c r="E115" s="44"/>
      <c r="F115" s="27" t="str">
        <f t="shared" si="7"/>
        <v xml:space="preserve"> </v>
      </c>
      <c r="G115" s="27" t="str">
        <f t="shared" si="8"/>
        <v xml:space="preserve"> </v>
      </c>
      <c r="H115" s="10" t="str">
        <f t="shared" si="5"/>
        <v/>
      </c>
      <c r="I115" s="11"/>
      <c r="J115" s="11"/>
      <c r="K115" s="11"/>
    </row>
    <row r="116" spans="1:11" hidden="1" x14ac:dyDescent="0.25">
      <c r="A116" s="41">
        <v>110</v>
      </c>
      <c r="B116" s="41"/>
      <c r="C116" s="42" t="s">
        <v>125</v>
      </c>
      <c r="D116" s="43">
        <f t="shared" si="6"/>
        <v>0</v>
      </c>
      <c r="E116" s="44"/>
      <c r="F116" s="27" t="str">
        <f t="shared" si="7"/>
        <v xml:space="preserve"> </v>
      </c>
      <c r="G116" s="27" t="str">
        <f t="shared" si="8"/>
        <v xml:space="preserve"> </v>
      </c>
      <c r="H116" s="10" t="str">
        <f t="shared" si="5"/>
        <v/>
      </c>
      <c r="I116" s="11"/>
      <c r="J116" s="11"/>
      <c r="K116" s="11"/>
    </row>
    <row r="117" spans="1:11" hidden="1" x14ac:dyDescent="0.25">
      <c r="A117" s="41">
        <v>111</v>
      </c>
      <c r="B117" s="41"/>
      <c r="C117" s="42" t="s">
        <v>125</v>
      </c>
      <c r="D117" s="43">
        <f t="shared" si="6"/>
        <v>0</v>
      </c>
      <c r="E117" s="44"/>
      <c r="F117" s="27" t="str">
        <f t="shared" si="7"/>
        <v xml:space="preserve"> </v>
      </c>
      <c r="G117" s="27" t="str">
        <f t="shared" si="8"/>
        <v xml:space="preserve"> </v>
      </c>
      <c r="H117" s="10" t="str">
        <f t="shared" si="5"/>
        <v/>
      </c>
      <c r="I117" s="11"/>
      <c r="J117" s="11"/>
      <c r="K117" s="11"/>
    </row>
    <row r="118" spans="1:11" hidden="1" x14ac:dyDescent="0.25">
      <c r="A118" s="41">
        <v>112</v>
      </c>
      <c r="B118" s="41"/>
      <c r="C118" s="42" t="s">
        <v>125</v>
      </c>
      <c r="D118" s="43">
        <f t="shared" si="6"/>
        <v>0</v>
      </c>
      <c r="E118" s="44"/>
      <c r="F118" s="27" t="str">
        <f t="shared" si="7"/>
        <v xml:space="preserve"> </v>
      </c>
      <c r="G118" s="27" t="str">
        <f t="shared" si="8"/>
        <v xml:space="preserve"> </v>
      </c>
      <c r="H118" s="10" t="str">
        <f t="shared" si="5"/>
        <v/>
      </c>
      <c r="I118" s="11"/>
      <c r="J118" s="11"/>
      <c r="K118" s="11"/>
    </row>
    <row r="119" spans="1:11" hidden="1" x14ac:dyDescent="0.25">
      <c r="A119" s="41">
        <v>113</v>
      </c>
      <c r="B119" s="41"/>
      <c r="C119" s="42" t="s">
        <v>125</v>
      </c>
      <c r="D119" s="43">
        <f t="shared" si="6"/>
        <v>0</v>
      </c>
      <c r="E119" s="44"/>
      <c r="F119" s="27" t="str">
        <f t="shared" si="7"/>
        <v xml:space="preserve"> </v>
      </c>
      <c r="G119" s="27" t="str">
        <f t="shared" si="8"/>
        <v xml:space="preserve"> </v>
      </c>
      <c r="H119" s="10" t="str">
        <f t="shared" si="5"/>
        <v/>
      </c>
      <c r="I119" s="11"/>
      <c r="J119" s="11"/>
      <c r="K119" s="11"/>
    </row>
    <row r="120" spans="1:11" hidden="1" x14ac:dyDescent="0.25">
      <c r="A120" s="41">
        <v>114</v>
      </c>
      <c r="B120" s="41"/>
      <c r="C120" s="42" t="s">
        <v>125</v>
      </c>
      <c r="D120" s="43">
        <f t="shared" si="6"/>
        <v>0</v>
      </c>
      <c r="E120" s="44"/>
      <c r="F120" s="27" t="str">
        <f t="shared" si="7"/>
        <v xml:space="preserve"> </v>
      </c>
      <c r="G120" s="27" t="str">
        <f t="shared" si="8"/>
        <v xml:space="preserve"> </v>
      </c>
      <c r="H120" s="10" t="str">
        <f t="shared" si="5"/>
        <v/>
      </c>
      <c r="I120" s="11"/>
      <c r="J120" s="11"/>
      <c r="K120" s="11"/>
    </row>
    <row r="121" spans="1:11" hidden="1" x14ac:dyDescent="0.25">
      <c r="A121" s="41">
        <v>115</v>
      </c>
      <c r="B121" s="41"/>
      <c r="C121" s="42" t="s">
        <v>125</v>
      </c>
      <c r="D121" s="43">
        <f t="shared" si="6"/>
        <v>0</v>
      </c>
      <c r="E121" s="44"/>
      <c r="F121" s="27" t="str">
        <f t="shared" si="7"/>
        <v xml:space="preserve"> </v>
      </c>
      <c r="G121" s="27" t="str">
        <f t="shared" si="8"/>
        <v xml:space="preserve"> </v>
      </c>
      <c r="H121" s="10" t="str">
        <f t="shared" si="5"/>
        <v/>
      </c>
      <c r="I121" s="11"/>
      <c r="J121" s="11"/>
      <c r="K121" s="11"/>
    </row>
    <row r="122" spans="1:11" hidden="1" x14ac:dyDescent="0.25">
      <c r="A122" s="41">
        <v>116</v>
      </c>
      <c r="B122" s="41"/>
      <c r="C122" s="42" t="s">
        <v>125</v>
      </c>
      <c r="D122" s="43">
        <f t="shared" si="6"/>
        <v>0</v>
      </c>
      <c r="E122" s="44"/>
      <c r="F122" s="27" t="str">
        <f t="shared" si="7"/>
        <v xml:space="preserve"> </v>
      </c>
      <c r="G122" s="27" t="str">
        <f t="shared" si="8"/>
        <v xml:space="preserve"> </v>
      </c>
      <c r="H122" s="10" t="str">
        <f t="shared" si="5"/>
        <v/>
      </c>
      <c r="I122" s="11"/>
      <c r="J122" s="11"/>
      <c r="K122" s="11"/>
    </row>
    <row r="123" spans="1:11" hidden="1" x14ac:dyDescent="0.25">
      <c r="A123" s="41">
        <v>117</v>
      </c>
      <c r="B123" s="41"/>
      <c r="C123" s="42" t="s">
        <v>125</v>
      </c>
      <c r="D123" s="43">
        <f t="shared" si="6"/>
        <v>0</v>
      </c>
      <c r="E123" s="44"/>
      <c r="F123" s="27" t="str">
        <f t="shared" si="7"/>
        <v xml:space="preserve"> </v>
      </c>
      <c r="G123" s="27" t="str">
        <f t="shared" si="8"/>
        <v xml:space="preserve"> </v>
      </c>
      <c r="H123" s="10" t="str">
        <f t="shared" si="5"/>
        <v/>
      </c>
      <c r="I123" s="11"/>
      <c r="J123" s="11"/>
      <c r="K123" s="11"/>
    </row>
    <row r="124" spans="1:11" hidden="1" x14ac:dyDescent="0.25">
      <c r="A124" s="41">
        <v>118</v>
      </c>
      <c r="B124" s="41"/>
      <c r="C124" s="42" t="s">
        <v>125</v>
      </c>
      <c r="D124" s="43">
        <f t="shared" si="6"/>
        <v>0</v>
      </c>
      <c r="E124" s="44"/>
      <c r="F124" s="27" t="str">
        <f t="shared" si="7"/>
        <v xml:space="preserve"> </v>
      </c>
      <c r="G124" s="27" t="str">
        <f t="shared" si="8"/>
        <v xml:space="preserve"> </v>
      </c>
      <c r="H124" s="10" t="str">
        <f t="shared" si="5"/>
        <v/>
      </c>
      <c r="I124" s="11"/>
      <c r="J124" s="11"/>
      <c r="K124" s="11"/>
    </row>
    <row r="125" spans="1:11" hidden="1" x14ac:dyDescent="0.25">
      <c r="A125" s="41">
        <v>119</v>
      </c>
      <c r="B125" s="41"/>
      <c r="C125" s="42" t="s">
        <v>125</v>
      </c>
      <c r="D125" s="43">
        <f t="shared" si="6"/>
        <v>0</v>
      </c>
      <c r="E125" s="44"/>
      <c r="F125" s="27" t="str">
        <f t="shared" si="7"/>
        <v xml:space="preserve"> </v>
      </c>
      <c r="G125" s="27" t="str">
        <f t="shared" si="8"/>
        <v xml:space="preserve"> </v>
      </c>
      <c r="H125" s="10" t="str">
        <f t="shared" si="5"/>
        <v/>
      </c>
      <c r="I125" s="11"/>
      <c r="J125" s="11"/>
      <c r="K125" s="11"/>
    </row>
    <row r="126" spans="1:11" hidden="1" x14ac:dyDescent="0.25">
      <c r="A126" s="41">
        <v>120</v>
      </c>
      <c r="B126" s="41"/>
      <c r="C126" s="42" t="s">
        <v>125</v>
      </c>
      <c r="D126" s="43">
        <f t="shared" si="6"/>
        <v>0</v>
      </c>
      <c r="E126" s="44"/>
      <c r="F126" s="27" t="str">
        <f t="shared" si="7"/>
        <v xml:space="preserve"> </v>
      </c>
      <c r="G126" s="27" t="str">
        <f t="shared" si="8"/>
        <v xml:space="preserve"> </v>
      </c>
      <c r="H126" s="10" t="str">
        <f t="shared" si="5"/>
        <v/>
      </c>
      <c r="I126" s="11"/>
      <c r="J126" s="11"/>
      <c r="K126" s="11"/>
    </row>
    <row r="127" spans="1:11" hidden="1" x14ac:dyDescent="0.25">
      <c r="A127" s="41">
        <v>121</v>
      </c>
      <c r="B127" s="41"/>
      <c r="C127" s="42" t="s">
        <v>125</v>
      </c>
      <c r="D127" s="43">
        <f t="shared" si="6"/>
        <v>0</v>
      </c>
      <c r="E127" s="44"/>
      <c r="F127" s="27" t="str">
        <f t="shared" si="7"/>
        <v xml:space="preserve"> </v>
      </c>
      <c r="G127" s="27" t="str">
        <f t="shared" si="8"/>
        <v xml:space="preserve"> </v>
      </c>
      <c r="H127" s="10" t="str">
        <f t="shared" si="5"/>
        <v/>
      </c>
      <c r="I127" s="11"/>
      <c r="J127" s="11"/>
      <c r="K127" s="11"/>
    </row>
    <row r="128" spans="1:11" hidden="1" x14ac:dyDescent="0.25">
      <c r="A128" s="41">
        <v>122</v>
      </c>
      <c r="B128" s="41"/>
      <c r="C128" s="42" t="s">
        <v>125</v>
      </c>
      <c r="D128" s="43">
        <f t="shared" si="6"/>
        <v>0</v>
      </c>
      <c r="E128" s="44"/>
      <c r="F128" s="27" t="str">
        <f t="shared" si="7"/>
        <v xml:space="preserve"> </v>
      </c>
      <c r="G128" s="27" t="str">
        <f t="shared" si="8"/>
        <v xml:space="preserve"> </v>
      </c>
      <c r="H128" s="10" t="str">
        <f t="shared" si="5"/>
        <v/>
      </c>
      <c r="I128" s="11"/>
      <c r="J128" s="11"/>
      <c r="K128" s="11"/>
    </row>
    <row r="129" spans="1:11" hidden="1" x14ac:dyDescent="0.25">
      <c r="A129" s="41">
        <v>123</v>
      </c>
      <c r="B129" s="41"/>
      <c r="C129" s="42" t="s">
        <v>125</v>
      </c>
      <c r="D129" s="43">
        <f t="shared" si="6"/>
        <v>0</v>
      </c>
      <c r="E129" s="44"/>
      <c r="F129" s="27" t="str">
        <f t="shared" si="7"/>
        <v xml:space="preserve"> </v>
      </c>
      <c r="G129" s="27" t="str">
        <f t="shared" si="8"/>
        <v xml:space="preserve"> </v>
      </c>
      <c r="H129" s="10" t="str">
        <f t="shared" si="5"/>
        <v/>
      </c>
      <c r="I129" s="11"/>
      <c r="J129" s="11"/>
      <c r="K129" s="11"/>
    </row>
    <row r="130" spans="1:11" hidden="1" x14ac:dyDescent="0.25">
      <c r="A130" s="41">
        <v>124</v>
      </c>
      <c r="B130" s="41"/>
      <c r="C130" s="42" t="s">
        <v>125</v>
      </c>
      <c r="D130" s="43">
        <f t="shared" si="6"/>
        <v>0</v>
      </c>
      <c r="E130" s="44"/>
      <c r="F130" s="27" t="str">
        <f t="shared" si="7"/>
        <v xml:space="preserve"> </v>
      </c>
      <c r="G130" s="27" t="str">
        <f t="shared" si="8"/>
        <v xml:space="preserve"> </v>
      </c>
      <c r="H130" s="10" t="str">
        <f t="shared" si="5"/>
        <v/>
      </c>
      <c r="I130" s="11"/>
      <c r="J130" s="11"/>
      <c r="K130" s="11"/>
    </row>
    <row r="131" spans="1:11" hidden="1" x14ac:dyDescent="0.25">
      <c r="A131" s="41">
        <v>125</v>
      </c>
      <c r="B131" s="41"/>
      <c r="C131" s="42" t="s">
        <v>125</v>
      </c>
      <c r="D131" s="43">
        <f t="shared" si="6"/>
        <v>0</v>
      </c>
      <c r="E131" s="44"/>
      <c r="F131" s="27" t="str">
        <f t="shared" si="7"/>
        <v xml:space="preserve"> </v>
      </c>
      <c r="G131" s="27" t="str">
        <f t="shared" si="8"/>
        <v xml:space="preserve"> </v>
      </c>
      <c r="H131" s="10" t="str">
        <f t="shared" si="5"/>
        <v/>
      </c>
      <c r="I131" s="11"/>
      <c r="J131" s="11"/>
      <c r="K131" s="11"/>
    </row>
    <row r="132" spans="1:11" hidden="1" x14ac:dyDescent="0.25">
      <c r="A132" s="41">
        <v>126</v>
      </c>
      <c r="B132" s="41"/>
      <c r="C132" s="42" t="s">
        <v>125</v>
      </c>
      <c r="D132" s="43">
        <f t="shared" si="6"/>
        <v>0</v>
      </c>
      <c r="E132" s="44"/>
      <c r="F132" s="27" t="str">
        <f t="shared" si="7"/>
        <v xml:space="preserve"> </v>
      </c>
      <c r="G132" s="27" t="str">
        <f t="shared" si="8"/>
        <v xml:space="preserve"> </v>
      </c>
      <c r="H132" s="10" t="str">
        <f t="shared" si="5"/>
        <v/>
      </c>
      <c r="I132" s="11"/>
      <c r="J132" s="11"/>
      <c r="K132" s="11"/>
    </row>
    <row r="133" spans="1:11" hidden="1" x14ac:dyDescent="0.25">
      <c r="A133" s="41">
        <v>127</v>
      </c>
      <c r="B133" s="41"/>
      <c r="C133" s="42" t="s">
        <v>125</v>
      </c>
      <c r="D133" s="43">
        <f t="shared" si="6"/>
        <v>0</v>
      </c>
      <c r="E133" s="44"/>
      <c r="F133" s="27" t="str">
        <f t="shared" si="7"/>
        <v xml:space="preserve"> </v>
      </c>
      <c r="G133" s="27" t="str">
        <f t="shared" si="8"/>
        <v xml:space="preserve"> </v>
      </c>
      <c r="H133" s="10" t="str">
        <f t="shared" si="5"/>
        <v/>
      </c>
      <c r="I133" s="11"/>
      <c r="J133" s="11"/>
      <c r="K133" s="11"/>
    </row>
    <row r="134" spans="1:11" hidden="1" x14ac:dyDescent="0.25">
      <c r="A134" s="41">
        <v>128</v>
      </c>
      <c r="B134" s="41"/>
      <c r="C134" s="42" t="s">
        <v>125</v>
      </c>
      <c r="D134" s="43">
        <f t="shared" si="6"/>
        <v>0</v>
      </c>
      <c r="E134" s="44"/>
      <c r="F134" s="27" t="str">
        <f t="shared" si="7"/>
        <v xml:space="preserve"> </v>
      </c>
      <c r="G134" s="27" t="str">
        <f t="shared" si="8"/>
        <v xml:space="preserve"> </v>
      </c>
      <c r="H134" s="10" t="str">
        <f t="shared" si="5"/>
        <v/>
      </c>
      <c r="I134" s="11"/>
      <c r="J134" s="11"/>
      <c r="K134" s="11"/>
    </row>
    <row r="135" spans="1:11" hidden="1" x14ac:dyDescent="0.25">
      <c r="A135" s="41">
        <v>129</v>
      </c>
      <c r="B135" s="41"/>
      <c r="C135" s="42" t="s">
        <v>125</v>
      </c>
      <c r="D135" s="43">
        <f t="shared" si="6"/>
        <v>0</v>
      </c>
      <c r="E135" s="44"/>
      <c r="F135" s="27" t="str">
        <f t="shared" si="7"/>
        <v xml:space="preserve"> </v>
      </c>
      <c r="G135" s="27" t="str">
        <f t="shared" si="8"/>
        <v xml:space="preserve"> </v>
      </c>
      <c r="H135" s="10" t="str">
        <f t="shared" si="5"/>
        <v/>
      </c>
      <c r="I135" s="11"/>
      <c r="J135" s="11"/>
      <c r="K135" s="11"/>
    </row>
    <row r="136" spans="1:11" hidden="1" x14ac:dyDescent="0.25">
      <c r="A136" s="41">
        <v>130</v>
      </c>
      <c r="B136" s="41"/>
      <c r="C136" s="42" t="s">
        <v>125</v>
      </c>
      <c r="D136" s="43">
        <f t="shared" si="6"/>
        <v>0</v>
      </c>
      <c r="E136" s="44"/>
      <c r="F136" s="27" t="str">
        <f t="shared" si="7"/>
        <v xml:space="preserve"> </v>
      </c>
      <c r="G136" s="27" t="str">
        <f t="shared" si="8"/>
        <v xml:space="preserve"> </v>
      </c>
      <c r="H136" s="10" t="str">
        <f t="shared" si="5"/>
        <v/>
      </c>
      <c r="I136" s="11"/>
      <c r="J136" s="11"/>
      <c r="K136" s="11"/>
    </row>
    <row r="137" spans="1:11" hidden="1" x14ac:dyDescent="0.25">
      <c r="A137" s="41">
        <v>131</v>
      </c>
      <c r="B137" s="41"/>
      <c r="C137" s="42" t="s">
        <v>125</v>
      </c>
      <c r="D137" s="43">
        <f t="shared" ref="D137:D168" si="9">IF(E137="Sum","Lump",SUM(I137:AC137))</f>
        <v>0</v>
      </c>
      <c r="E137" s="44"/>
      <c r="F137" s="27" t="str">
        <f t="shared" si="7"/>
        <v xml:space="preserve"> </v>
      </c>
      <c r="G137" s="27" t="str">
        <f t="shared" si="8"/>
        <v xml:space="preserve"> </v>
      </c>
      <c r="H137" s="10" t="str">
        <f t="shared" si="5"/>
        <v/>
      </c>
      <c r="I137" s="11"/>
      <c r="J137" s="11"/>
      <c r="K137" s="11"/>
    </row>
    <row r="138" spans="1:11" hidden="1" x14ac:dyDescent="0.25">
      <c r="A138" s="41">
        <v>132</v>
      </c>
      <c r="B138" s="41"/>
      <c r="C138" s="42" t="s">
        <v>125</v>
      </c>
      <c r="D138" s="43">
        <f t="shared" si="9"/>
        <v>0</v>
      </c>
      <c r="E138" s="44"/>
      <c r="F138" s="27" t="str">
        <f t="shared" ref="F138:F201" si="10">IF(E138="Sum","- - -     ",IF(E138="FA",1,IF(D138=0," ","$ ____________")))</f>
        <v xml:space="preserve"> </v>
      </c>
      <c r="G138" s="27" t="str">
        <f t="shared" ref="G138:G201" si="11">IF(D138=0," ",IF(E138="FA",D138,"$ ____________"))</f>
        <v xml:space="preserve"> </v>
      </c>
      <c r="H138" s="10" t="str">
        <f t="shared" si="5"/>
        <v/>
      </c>
      <c r="I138" s="11"/>
      <c r="J138" s="11"/>
      <c r="K138" s="11"/>
    </row>
    <row r="139" spans="1:11" hidden="1" x14ac:dyDescent="0.25">
      <c r="A139" s="41">
        <v>133</v>
      </c>
      <c r="B139" s="41"/>
      <c r="C139" s="42" t="s">
        <v>125</v>
      </c>
      <c r="D139" s="43">
        <f t="shared" si="9"/>
        <v>0</v>
      </c>
      <c r="E139" s="44"/>
      <c r="F139" s="27" t="str">
        <f t="shared" si="10"/>
        <v xml:space="preserve"> </v>
      </c>
      <c r="G139" s="27" t="str">
        <f t="shared" si="11"/>
        <v xml:space="preserve"> </v>
      </c>
      <c r="H139" s="10" t="str">
        <f t="shared" si="5"/>
        <v/>
      </c>
      <c r="I139" s="11"/>
      <c r="J139" s="11"/>
      <c r="K139" s="11"/>
    </row>
    <row r="140" spans="1:11" hidden="1" x14ac:dyDescent="0.25">
      <c r="A140" s="41">
        <v>134</v>
      </c>
      <c r="B140" s="41"/>
      <c r="C140" s="42" t="s">
        <v>125</v>
      </c>
      <c r="D140" s="43">
        <f t="shared" si="9"/>
        <v>0</v>
      </c>
      <c r="E140" s="44"/>
      <c r="F140" s="27" t="str">
        <f t="shared" si="10"/>
        <v xml:space="preserve"> </v>
      </c>
      <c r="G140" s="27" t="str">
        <f t="shared" si="11"/>
        <v xml:space="preserve"> </v>
      </c>
      <c r="H140" s="10" t="str">
        <f t="shared" ref="H140:H203" si="12">IF(E140="Sum",IF(SUM(I140:AC140)=1,"","Total must = 1"),"")</f>
        <v/>
      </c>
      <c r="I140" s="11"/>
      <c r="J140" s="11"/>
      <c r="K140" s="11"/>
    </row>
    <row r="141" spans="1:11" hidden="1" x14ac:dyDescent="0.25">
      <c r="A141" s="41">
        <v>135</v>
      </c>
      <c r="B141" s="41"/>
      <c r="C141" s="42" t="s">
        <v>125</v>
      </c>
      <c r="D141" s="43">
        <f t="shared" si="9"/>
        <v>0</v>
      </c>
      <c r="E141" s="44"/>
      <c r="F141" s="27" t="str">
        <f t="shared" si="10"/>
        <v xml:space="preserve"> </v>
      </c>
      <c r="G141" s="27" t="str">
        <f t="shared" si="11"/>
        <v xml:space="preserve"> </v>
      </c>
      <c r="H141" s="10" t="str">
        <f t="shared" si="12"/>
        <v/>
      </c>
      <c r="I141" s="11"/>
      <c r="J141" s="11"/>
      <c r="K141" s="11"/>
    </row>
    <row r="142" spans="1:11" hidden="1" x14ac:dyDescent="0.25">
      <c r="A142" s="41">
        <v>136</v>
      </c>
      <c r="B142" s="41"/>
      <c r="C142" s="42" t="s">
        <v>125</v>
      </c>
      <c r="D142" s="43">
        <f t="shared" si="9"/>
        <v>0</v>
      </c>
      <c r="E142" s="44"/>
      <c r="F142" s="27" t="str">
        <f t="shared" si="10"/>
        <v xml:space="preserve"> </v>
      </c>
      <c r="G142" s="27" t="str">
        <f t="shared" si="11"/>
        <v xml:space="preserve"> </v>
      </c>
      <c r="H142" s="10" t="str">
        <f t="shared" si="12"/>
        <v/>
      </c>
      <c r="I142" s="11"/>
      <c r="J142" s="11"/>
      <c r="K142" s="11"/>
    </row>
    <row r="143" spans="1:11" hidden="1" x14ac:dyDescent="0.25">
      <c r="A143" s="41">
        <v>137</v>
      </c>
      <c r="B143" s="41"/>
      <c r="C143" s="42" t="s">
        <v>125</v>
      </c>
      <c r="D143" s="43">
        <f t="shared" si="9"/>
        <v>0</v>
      </c>
      <c r="E143" s="44"/>
      <c r="F143" s="27" t="str">
        <f t="shared" si="10"/>
        <v xml:space="preserve"> </v>
      </c>
      <c r="G143" s="27" t="str">
        <f t="shared" si="11"/>
        <v xml:space="preserve"> </v>
      </c>
      <c r="H143" s="10" t="str">
        <f t="shared" si="12"/>
        <v/>
      </c>
      <c r="I143" s="11"/>
      <c r="J143" s="11"/>
      <c r="K143" s="11"/>
    </row>
    <row r="144" spans="1:11" hidden="1" x14ac:dyDescent="0.25">
      <c r="A144" s="41">
        <v>138</v>
      </c>
      <c r="B144" s="41"/>
      <c r="C144" s="42" t="s">
        <v>125</v>
      </c>
      <c r="D144" s="43">
        <f t="shared" si="9"/>
        <v>0</v>
      </c>
      <c r="E144" s="44"/>
      <c r="F144" s="27" t="str">
        <f t="shared" si="10"/>
        <v xml:space="preserve"> </v>
      </c>
      <c r="G144" s="27" t="str">
        <f t="shared" si="11"/>
        <v xml:space="preserve"> </v>
      </c>
      <c r="H144" s="10" t="str">
        <f t="shared" si="12"/>
        <v/>
      </c>
      <c r="I144" s="11"/>
      <c r="J144" s="11"/>
      <c r="K144" s="11"/>
    </row>
    <row r="145" spans="1:11" hidden="1" x14ac:dyDescent="0.25">
      <c r="A145" s="41">
        <v>139</v>
      </c>
      <c r="B145" s="41"/>
      <c r="C145" s="42" t="s">
        <v>125</v>
      </c>
      <c r="D145" s="43">
        <f t="shared" si="9"/>
        <v>0</v>
      </c>
      <c r="E145" s="44"/>
      <c r="F145" s="27" t="str">
        <f t="shared" si="10"/>
        <v xml:space="preserve"> </v>
      </c>
      <c r="G145" s="27" t="str">
        <f t="shared" si="11"/>
        <v xml:space="preserve"> </v>
      </c>
      <c r="H145" s="10" t="str">
        <f t="shared" si="12"/>
        <v/>
      </c>
      <c r="I145" s="11"/>
      <c r="J145" s="11"/>
      <c r="K145" s="11"/>
    </row>
    <row r="146" spans="1:11" hidden="1" x14ac:dyDescent="0.25">
      <c r="A146" s="41">
        <v>140</v>
      </c>
      <c r="B146" s="41"/>
      <c r="C146" s="42" t="s">
        <v>125</v>
      </c>
      <c r="D146" s="43">
        <f t="shared" si="9"/>
        <v>0</v>
      </c>
      <c r="E146" s="44"/>
      <c r="F146" s="27" t="str">
        <f t="shared" si="10"/>
        <v xml:space="preserve"> </v>
      </c>
      <c r="G146" s="27" t="str">
        <f t="shared" si="11"/>
        <v xml:space="preserve"> </v>
      </c>
      <c r="H146" s="10" t="str">
        <f t="shared" si="12"/>
        <v/>
      </c>
      <c r="I146" s="11"/>
      <c r="J146" s="11"/>
      <c r="K146" s="11"/>
    </row>
    <row r="147" spans="1:11" hidden="1" x14ac:dyDescent="0.25">
      <c r="A147" s="41">
        <v>141</v>
      </c>
      <c r="B147" s="41"/>
      <c r="C147" s="42" t="s">
        <v>125</v>
      </c>
      <c r="D147" s="43">
        <f t="shared" si="9"/>
        <v>0</v>
      </c>
      <c r="E147" s="44"/>
      <c r="F147" s="27" t="str">
        <f t="shared" si="10"/>
        <v xml:space="preserve"> </v>
      </c>
      <c r="G147" s="27" t="str">
        <f t="shared" si="11"/>
        <v xml:space="preserve"> </v>
      </c>
      <c r="H147" s="10" t="str">
        <f t="shared" si="12"/>
        <v/>
      </c>
      <c r="I147" s="11"/>
      <c r="J147" s="11"/>
      <c r="K147" s="11"/>
    </row>
    <row r="148" spans="1:11" hidden="1" x14ac:dyDescent="0.25">
      <c r="A148" s="41">
        <v>142</v>
      </c>
      <c r="B148" s="41"/>
      <c r="C148" s="42" t="s">
        <v>125</v>
      </c>
      <c r="D148" s="43">
        <f t="shared" si="9"/>
        <v>0</v>
      </c>
      <c r="E148" s="44"/>
      <c r="F148" s="27" t="str">
        <f t="shared" si="10"/>
        <v xml:space="preserve"> </v>
      </c>
      <c r="G148" s="27" t="str">
        <f t="shared" si="11"/>
        <v xml:space="preserve"> </v>
      </c>
      <c r="H148" s="10" t="str">
        <f t="shared" si="12"/>
        <v/>
      </c>
      <c r="I148" s="11"/>
      <c r="J148" s="11"/>
      <c r="K148" s="11"/>
    </row>
    <row r="149" spans="1:11" hidden="1" x14ac:dyDescent="0.25">
      <c r="A149" s="41">
        <v>143</v>
      </c>
      <c r="B149" s="41"/>
      <c r="C149" s="42" t="s">
        <v>125</v>
      </c>
      <c r="D149" s="43">
        <f t="shared" si="9"/>
        <v>0</v>
      </c>
      <c r="E149" s="44"/>
      <c r="F149" s="27" t="str">
        <f t="shared" si="10"/>
        <v xml:space="preserve"> </v>
      </c>
      <c r="G149" s="27" t="str">
        <f t="shared" si="11"/>
        <v xml:space="preserve"> </v>
      </c>
      <c r="H149" s="10" t="str">
        <f t="shared" si="12"/>
        <v/>
      </c>
      <c r="I149" s="11"/>
      <c r="J149" s="11"/>
      <c r="K149" s="11"/>
    </row>
    <row r="150" spans="1:11" hidden="1" x14ac:dyDescent="0.25">
      <c r="A150" s="41">
        <v>144</v>
      </c>
      <c r="B150" s="41"/>
      <c r="C150" s="42" t="s">
        <v>125</v>
      </c>
      <c r="D150" s="43">
        <f t="shared" si="9"/>
        <v>0</v>
      </c>
      <c r="E150" s="44"/>
      <c r="F150" s="27" t="str">
        <f t="shared" si="10"/>
        <v xml:space="preserve"> </v>
      </c>
      <c r="G150" s="27" t="str">
        <f t="shared" si="11"/>
        <v xml:space="preserve"> </v>
      </c>
      <c r="H150" s="10" t="str">
        <f t="shared" si="12"/>
        <v/>
      </c>
      <c r="I150" s="11"/>
      <c r="J150" s="11"/>
      <c r="K150" s="11"/>
    </row>
    <row r="151" spans="1:11" hidden="1" x14ac:dyDescent="0.25">
      <c r="A151" s="41">
        <v>145</v>
      </c>
      <c r="B151" s="41"/>
      <c r="C151" s="42" t="s">
        <v>125</v>
      </c>
      <c r="D151" s="43">
        <f t="shared" si="9"/>
        <v>0</v>
      </c>
      <c r="E151" s="44"/>
      <c r="F151" s="27" t="str">
        <f t="shared" si="10"/>
        <v xml:space="preserve"> </v>
      </c>
      <c r="G151" s="27" t="str">
        <f t="shared" si="11"/>
        <v xml:space="preserve"> </v>
      </c>
      <c r="H151" s="10" t="str">
        <f t="shared" si="12"/>
        <v/>
      </c>
      <c r="I151" s="11"/>
      <c r="J151" s="11"/>
      <c r="K151" s="11"/>
    </row>
    <row r="152" spans="1:11" hidden="1" x14ac:dyDescent="0.25">
      <c r="A152" s="41">
        <v>146</v>
      </c>
      <c r="B152" s="41"/>
      <c r="C152" s="42" t="s">
        <v>125</v>
      </c>
      <c r="D152" s="43">
        <f t="shared" si="9"/>
        <v>0</v>
      </c>
      <c r="E152" s="44"/>
      <c r="F152" s="27" t="str">
        <f t="shared" si="10"/>
        <v xml:space="preserve"> </v>
      </c>
      <c r="G152" s="27" t="str">
        <f t="shared" si="11"/>
        <v xml:space="preserve"> </v>
      </c>
      <c r="H152" s="10" t="str">
        <f t="shared" si="12"/>
        <v/>
      </c>
      <c r="I152" s="11"/>
      <c r="J152" s="11"/>
      <c r="K152" s="11"/>
    </row>
    <row r="153" spans="1:11" hidden="1" x14ac:dyDescent="0.25">
      <c r="A153" s="41">
        <v>147</v>
      </c>
      <c r="B153" s="41"/>
      <c r="C153" s="42" t="s">
        <v>125</v>
      </c>
      <c r="D153" s="43">
        <f t="shared" si="9"/>
        <v>0</v>
      </c>
      <c r="E153" s="44"/>
      <c r="F153" s="27" t="str">
        <f t="shared" si="10"/>
        <v xml:space="preserve"> </v>
      </c>
      <c r="G153" s="27" t="str">
        <f t="shared" si="11"/>
        <v xml:space="preserve"> </v>
      </c>
      <c r="H153" s="10" t="str">
        <f t="shared" si="12"/>
        <v/>
      </c>
      <c r="I153" s="11"/>
      <c r="J153" s="11"/>
      <c r="K153" s="11"/>
    </row>
    <row r="154" spans="1:11" hidden="1" x14ac:dyDescent="0.25">
      <c r="A154" s="41">
        <v>148</v>
      </c>
      <c r="B154" s="41"/>
      <c r="C154" s="42" t="s">
        <v>125</v>
      </c>
      <c r="D154" s="43">
        <f t="shared" si="9"/>
        <v>0</v>
      </c>
      <c r="E154" s="44"/>
      <c r="F154" s="27" t="str">
        <f t="shared" si="10"/>
        <v xml:space="preserve"> </v>
      </c>
      <c r="G154" s="27" t="str">
        <f t="shared" si="11"/>
        <v xml:space="preserve"> </v>
      </c>
      <c r="H154" s="10" t="str">
        <f t="shared" si="12"/>
        <v/>
      </c>
      <c r="I154" s="11"/>
      <c r="J154" s="11"/>
      <c r="K154" s="11"/>
    </row>
    <row r="155" spans="1:11" hidden="1" x14ac:dyDescent="0.25">
      <c r="A155" s="41">
        <v>149</v>
      </c>
      <c r="B155" s="41"/>
      <c r="C155" s="42" t="s">
        <v>125</v>
      </c>
      <c r="D155" s="43">
        <f t="shared" si="9"/>
        <v>0</v>
      </c>
      <c r="E155" s="44"/>
      <c r="F155" s="27" t="str">
        <f t="shared" si="10"/>
        <v xml:space="preserve"> </v>
      </c>
      <c r="G155" s="27" t="str">
        <f t="shared" si="11"/>
        <v xml:space="preserve"> </v>
      </c>
      <c r="H155" s="10" t="str">
        <f t="shared" si="12"/>
        <v/>
      </c>
      <c r="I155" s="11"/>
      <c r="J155" s="11"/>
      <c r="K155" s="11"/>
    </row>
    <row r="156" spans="1:11" hidden="1" x14ac:dyDescent="0.25">
      <c r="A156" s="41">
        <v>150</v>
      </c>
      <c r="B156" s="41"/>
      <c r="C156" s="42" t="s">
        <v>125</v>
      </c>
      <c r="D156" s="43">
        <f t="shared" si="9"/>
        <v>0</v>
      </c>
      <c r="E156" s="44"/>
      <c r="F156" s="27" t="str">
        <f t="shared" si="10"/>
        <v xml:space="preserve"> </v>
      </c>
      <c r="G156" s="27" t="str">
        <f t="shared" si="11"/>
        <v xml:space="preserve"> </v>
      </c>
      <c r="H156" s="10" t="str">
        <f t="shared" si="12"/>
        <v/>
      </c>
      <c r="I156" s="11"/>
      <c r="J156" s="11"/>
      <c r="K156" s="11"/>
    </row>
    <row r="157" spans="1:11" hidden="1" x14ac:dyDescent="0.25">
      <c r="A157" s="41">
        <v>151</v>
      </c>
      <c r="B157" s="41"/>
      <c r="C157" s="42" t="s">
        <v>125</v>
      </c>
      <c r="D157" s="43">
        <f t="shared" si="9"/>
        <v>0</v>
      </c>
      <c r="E157" s="44"/>
      <c r="F157" s="27" t="str">
        <f t="shared" si="10"/>
        <v xml:space="preserve"> </v>
      </c>
      <c r="G157" s="27" t="str">
        <f t="shared" si="11"/>
        <v xml:space="preserve"> </v>
      </c>
      <c r="H157" s="10" t="str">
        <f t="shared" si="12"/>
        <v/>
      </c>
      <c r="I157" s="11"/>
      <c r="J157" s="11"/>
      <c r="K157" s="11"/>
    </row>
    <row r="158" spans="1:11" hidden="1" x14ac:dyDescent="0.25">
      <c r="A158" s="41">
        <v>152</v>
      </c>
      <c r="B158" s="41"/>
      <c r="C158" s="42" t="s">
        <v>125</v>
      </c>
      <c r="D158" s="43">
        <f t="shared" si="9"/>
        <v>0</v>
      </c>
      <c r="E158" s="44"/>
      <c r="F158" s="27" t="str">
        <f t="shared" si="10"/>
        <v xml:space="preserve"> </v>
      </c>
      <c r="G158" s="27" t="str">
        <f t="shared" si="11"/>
        <v xml:space="preserve"> </v>
      </c>
      <c r="H158" s="10" t="str">
        <f t="shared" si="12"/>
        <v/>
      </c>
      <c r="I158" s="11"/>
      <c r="J158" s="11"/>
      <c r="K158" s="11"/>
    </row>
    <row r="159" spans="1:11" hidden="1" x14ac:dyDescent="0.25">
      <c r="A159" s="41">
        <v>153</v>
      </c>
      <c r="B159" s="41"/>
      <c r="C159" s="42" t="s">
        <v>125</v>
      </c>
      <c r="D159" s="43">
        <f t="shared" si="9"/>
        <v>0</v>
      </c>
      <c r="E159" s="44"/>
      <c r="F159" s="27" t="str">
        <f t="shared" si="10"/>
        <v xml:space="preserve"> </v>
      </c>
      <c r="G159" s="27" t="str">
        <f t="shared" si="11"/>
        <v xml:space="preserve"> </v>
      </c>
      <c r="H159" s="10" t="str">
        <f t="shared" si="12"/>
        <v/>
      </c>
      <c r="I159" s="11"/>
      <c r="J159" s="11"/>
      <c r="K159" s="11"/>
    </row>
    <row r="160" spans="1:11" hidden="1" x14ac:dyDescent="0.25">
      <c r="A160" s="41">
        <v>154</v>
      </c>
      <c r="B160" s="41"/>
      <c r="C160" s="42" t="s">
        <v>125</v>
      </c>
      <c r="D160" s="43">
        <f t="shared" si="9"/>
        <v>0</v>
      </c>
      <c r="E160" s="44"/>
      <c r="F160" s="27" t="str">
        <f t="shared" si="10"/>
        <v xml:space="preserve"> </v>
      </c>
      <c r="G160" s="27" t="str">
        <f t="shared" si="11"/>
        <v xml:space="preserve"> </v>
      </c>
      <c r="H160" s="10" t="str">
        <f t="shared" si="12"/>
        <v/>
      </c>
      <c r="I160" s="11"/>
      <c r="J160" s="11"/>
      <c r="K160" s="11"/>
    </row>
    <row r="161" spans="1:11" hidden="1" x14ac:dyDescent="0.25">
      <c r="A161" s="41">
        <v>155</v>
      </c>
      <c r="B161" s="41"/>
      <c r="C161" s="42" t="s">
        <v>125</v>
      </c>
      <c r="D161" s="43">
        <f t="shared" si="9"/>
        <v>0</v>
      </c>
      <c r="E161" s="44"/>
      <c r="F161" s="27" t="str">
        <f t="shared" si="10"/>
        <v xml:space="preserve"> </v>
      </c>
      <c r="G161" s="27" t="str">
        <f t="shared" si="11"/>
        <v xml:space="preserve"> </v>
      </c>
      <c r="H161" s="10" t="str">
        <f t="shared" si="12"/>
        <v/>
      </c>
      <c r="I161" s="11"/>
      <c r="J161" s="11"/>
      <c r="K161" s="11"/>
    </row>
    <row r="162" spans="1:11" hidden="1" x14ac:dyDescent="0.25">
      <c r="A162" s="41">
        <v>156</v>
      </c>
      <c r="B162" s="41"/>
      <c r="C162" s="42" t="s">
        <v>125</v>
      </c>
      <c r="D162" s="43">
        <f t="shared" si="9"/>
        <v>0</v>
      </c>
      <c r="E162" s="44"/>
      <c r="F162" s="27" t="str">
        <f t="shared" si="10"/>
        <v xml:space="preserve"> </v>
      </c>
      <c r="G162" s="27" t="str">
        <f t="shared" si="11"/>
        <v xml:space="preserve"> </v>
      </c>
      <c r="H162" s="10" t="str">
        <f t="shared" si="12"/>
        <v/>
      </c>
      <c r="I162" s="11"/>
      <c r="J162" s="11"/>
      <c r="K162" s="11"/>
    </row>
    <row r="163" spans="1:11" hidden="1" x14ac:dyDescent="0.25">
      <c r="A163" s="41">
        <v>157</v>
      </c>
      <c r="B163" s="41"/>
      <c r="C163" s="42" t="s">
        <v>125</v>
      </c>
      <c r="D163" s="43">
        <f t="shared" si="9"/>
        <v>0</v>
      </c>
      <c r="E163" s="44"/>
      <c r="F163" s="27" t="str">
        <f t="shared" si="10"/>
        <v xml:space="preserve"> </v>
      </c>
      <c r="G163" s="27" t="str">
        <f t="shared" si="11"/>
        <v xml:space="preserve"> </v>
      </c>
      <c r="H163" s="10" t="str">
        <f t="shared" si="12"/>
        <v/>
      </c>
      <c r="I163" s="11"/>
      <c r="J163" s="11"/>
      <c r="K163" s="11"/>
    </row>
    <row r="164" spans="1:11" hidden="1" x14ac:dyDescent="0.25">
      <c r="A164" s="41">
        <v>158</v>
      </c>
      <c r="B164" s="41"/>
      <c r="C164" s="42" t="s">
        <v>125</v>
      </c>
      <c r="D164" s="43">
        <f t="shared" si="9"/>
        <v>0</v>
      </c>
      <c r="E164" s="44"/>
      <c r="F164" s="27" t="str">
        <f t="shared" si="10"/>
        <v xml:space="preserve"> </v>
      </c>
      <c r="G164" s="27" t="str">
        <f t="shared" si="11"/>
        <v xml:space="preserve"> </v>
      </c>
      <c r="H164" s="10" t="str">
        <f t="shared" si="12"/>
        <v/>
      </c>
      <c r="I164" s="11"/>
      <c r="J164" s="11"/>
      <c r="K164" s="11"/>
    </row>
    <row r="165" spans="1:11" hidden="1" x14ac:dyDescent="0.25">
      <c r="A165" s="41">
        <v>159</v>
      </c>
      <c r="B165" s="41"/>
      <c r="C165" s="42" t="s">
        <v>125</v>
      </c>
      <c r="D165" s="43">
        <f t="shared" si="9"/>
        <v>0</v>
      </c>
      <c r="E165" s="44"/>
      <c r="F165" s="27" t="str">
        <f t="shared" si="10"/>
        <v xml:space="preserve"> </v>
      </c>
      <c r="G165" s="27" t="str">
        <f t="shared" si="11"/>
        <v xml:space="preserve"> </v>
      </c>
      <c r="H165" s="10" t="str">
        <f t="shared" si="12"/>
        <v/>
      </c>
      <c r="I165" s="11"/>
      <c r="J165" s="11"/>
      <c r="K165" s="11"/>
    </row>
    <row r="166" spans="1:11" hidden="1" x14ac:dyDescent="0.25">
      <c r="A166" s="41">
        <v>160</v>
      </c>
      <c r="B166" s="41"/>
      <c r="C166" s="42" t="s">
        <v>125</v>
      </c>
      <c r="D166" s="43">
        <f t="shared" si="9"/>
        <v>0</v>
      </c>
      <c r="E166" s="44"/>
      <c r="F166" s="27" t="str">
        <f t="shared" si="10"/>
        <v xml:space="preserve"> </v>
      </c>
      <c r="G166" s="27" t="str">
        <f t="shared" si="11"/>
        <v xml:space="preserve"> </v>
      </c>
      <c r="H166" s="10" t="str">
        <f t="shared" si="12"/>
        <v/>
      </c>
      <c r="I166" s="11"/>
      <c r="J166" s="11"/>
      <c r="K166" s="11"/>
    </row>
    <row r="167" spans="1:11" hidden="1" x14ac:dyDescent="0.25">
      <c r="A167" s="41">
        <v>161</v>
      </c>
      <c r="B167" s="41"/>
      <c r="C167" s="42" t="s">
        <v>125</v>
      </c>
      <c r="D167" s="43">
        <f t="shared" si="9"/>
        <v>0</v>
      </c>
      <c r="E167" s="44"/>
      <c r="F167" s="27" t="str">
        <f t="shared" si="10"/>
        <v xml:space="preserve"> </v>
      </c>
      <c r="G167" s="27" t="str">
        <f t="shared" si="11"/>
        <v xml:space="preserve"> </v>
      </c>
      <c r="H167" s="10" t="str">
        <f t="shared" si="12"/>
        <v/>
      </c>
      <c r="I167" s="11"/>
      <c r="J167" s="11"/>
      <c r="K167" s="11"/>
    </row>
    <row r="168" spans="1:11" hidden="1" x14ac:dyDescent="0.25">
      <c r="A168" s="41">
        <v>162</v>
      </c>
      <c r="B168" s="41"/>
      <c r="C168" s="42" t="s">
        <v>125</v>
      </c>
      <c r="D168" s="43">
        <f t="shared" si="9"/>
        <v>0</v>
      </c>
      <c r="E168" s="44"/>
      <c r="F168" s="27" t="str">
        <f t="shared" si="10"/>
        <v xml:space="preserve"> </v>
      </c>
      <c r="G168" s="27" t="str">
        <f t="shared" si="11"/>
        <v xml:space="preserve"> </v>
      </c>
      <c r="H168" s="10" t="str">
        <f t="shared" si="12"/>
        <v/>
      </c>
      <c r="I168" s="11"/>
      <c r="J168" s="11"/>
      <c r="K168" s="11"/>
    </row>
    <row r="169" spans="1:11" hidden="1" x14ac:dyDescent="0.25">
      <c r="A169" s="41">
        <v>163</v>
      </c>
      <c r="B169" s="41"/>
      <c r="C169" s="42" t="s">
        <v>125</v>
      </c>
      <c r="D169" s="43">
        <f t="shared" ref="D169:D200" si="13">IF(E169="Sum","Lump",SUM(I169:AC169))</f>
        <v>0</v>
      </c>
      <c r="E169" s="44"/>
      <c r="F169" s="27" t="str">
        <f t="shared" si="10"/>
        <v xml:space="preserve"> </v>
      </c>
      <c r="G169" s="27" t="str">
        <f t="shared" si="11"/>
        <v xml:space="preserve"> </v>
      </c>
      <c r="H169" s="10" t="str">
        <f t="shared" si="12"/>
        <v/>
      </c>
      <c r="I169" s="11"/>
      <c r="J169" s="11"/>
      <c r="K169" s="11"/>
    </row>
    <row r="170" spans="1:11" hidden="1" x14ac:dyDescent="0.25">
      <c r="A170" s="41">
        <v>164</v>
      </c>
      <c r="B170" s="41"/>
      <c r="C170" s="42" t="s">
        <v>125</v>
      </c>
      <c r="D170" s="43">
        <f t="shared" si="13"/>
        <v>0</v>
      </c>
      <c r="E170" s="44"/>
      <c r="F170" s="27" t="str">
        <f t="shared" si="10"/>
        <v xml:space="preserve"> </v>
      </c>
      <c r="G170" s="27" t="str">
        <f t="shared" si="11"/>
        <v xml:space="preserve"> </v>
      </c>
      <c r="H170" s="10" t="str">
        <f t="shared" si="12"/>
        <v/>
      </c>
      <c r="I170" s="11"/>
      <c r="J170" s="11"/>
      <c r="K170" s="11"/>
    </row>
    <row r="171" spans="1:11" hidden="1" x14ac:dyDescent="0.25">
      <c r="A171" s="41">
        <v>165</v>
      </c>
      <c r="B171" s="41"/>
      <c r="C171" s="42" t="s">
        <v>125</v>
      </c>
      <c r="D171" s="43">
        <f t="shared" si="13"/>
        <v>0</v>
      </c>
      <c r="E171" s="44"/>
      <c r="F171" s="27" t="str">
        <f t="shared" si="10"/>
        <v xml:space="preserve"> </v>
      </c>
      <c r="G171" s="27" t="str">
        <f t="shared" si="11"/>
        <v xml:space="preserve"> </v>
      </c>
      <c r="H171" s="10" t="str">
        <f t="shared" si="12"/>
        <v/>
      </c>
      <c r="I171" s="11"/>
      <c r="J171" s="11"/>
      <c r="K171" s="11"/>
    </row>
    <row r="172" spans="1:11" hidden="1" x14ac:dyDescent="0.25">
      <c r="A172" s="41">
        <v>166</v>
      </c>
      <c r="B172" s="41"/>
      <c r="C172" s="42" t="s">
        <v>125</v>
      </c>
      <c r="D172" s="43">
        <f t="shared" si="13"/>
        <v>0</v>
      </c>
      <c r="E172" s="44"/>
      <c r="F172" s="27" t="str">
        <f t="shared" si="10"/>
        <v xml:space="preserve"> </v>
      </c>
      <c r="G172" s="27" t="str">
        <f t="shared" si="11"/>
        <v xml:space="preserve"> </v>
      </c>
      <c r="H172" s="10" t="str">
        <f t="shared" si="12"/>
        <v/>
      </c>
      <c r="I172" s="11"/>
      <c r="J172" s="11"/>
      <c r="K172" s="11"/>
    </row>
    <row r="173" spans="1:11" hidden="1" x14ac:dyDescent="0.25">
      <c r="A173" s="41">
        <v>167</v>
      </c>
      <c r="B173" s="41"/>
      <c r="C173" s="42" t="s">
        <v>125</v>
      </c>
      <c r="D173" s="43">
        <f t="shared" si="13"/>
        <v>0</v>
      </c>
      <c r="E173" s="44"/>
      <c r="F173" s="27" t="str">
        <f t="shared" si="10"/>
        <v xml:space="preserve"> </v>
      </c>
      <c r="G173" s="27" t="str">
        <f t="shared" si="11"/>
        <v xml:space="preserve"> </v>
      </c>
      <c r="H173" s="10" t="str">
        <f t="shared" si="12"/>
        <v/>
      </c>
      <c r="I173" s="11"/>
      <c r="J173" s="11"/>
      <c r="K173" s="11"/>
    </row>
    <row r="174" spans="1:11" hidden="1" x14ac:dyDescent="0.25">
      <c r="A174" s="41">
        <v>168</v>
      </c>
      <c r="B174" s="41"/>
      <c r="C174" s="42" t="s">
        <v>125</v>
      </c>
      <c r="D174" s="43">
        <f t="shared" si="13"/>
        <v>0</v>
      </c>
      <c r="E174" s="44"/>
      <c r="F174" s="27" t="str">
        <f t="shared" si="10"/>
        <v xml:space="preserve"> </v>
      </c>
      <c r="G174" s="27" t="str">
        <f t="shared" si="11"/>
        <v xml:space="preserve"> </v>
      </c>
      <c r="H174" s="10" t="str">
        <f t="shared" si="12"/>
        <v/>
      </c>
      <c r="I174" s="11"/>
      <c r="J174" s="11"/>
      <c r="K174" s="11"/>
    </row>
    <row r="175" spans="1:11" hidden="1" x14ac:dyDescent="0.25">
      <c r="A175" s="41">
        <v>169</v>
      </c>
      <c r="B175" s="41"/>
      <c r="C175" s="42" t="s">
        <v>125</v>
      </c>
      <c r="D175" s="43">
        <f t="shared" si="13"/>
        <v>0</v>
      </c>
      <c r="E175" s="44"/>
      <c r="F175" s="27" t="str">
        <f t="shared" si="10"/>
        <v xml:space="preserve"> </v>
      </c>
      <c r="G175" s="27" t="str">
        <f t="shared" si="11"/>
        <v xml:space="preserve"> </v>
      </c>
      <c r="H175" s="10" t="str">
        <f t="shared" si="12"/>
        <v/>
      </c>
      <c r="I175" s="11"/>
      <c r="J175" s="11"/>
      <c r="K175" s="11"/>
    </row>
    <row r="176" spans="1:11" hidden="1" x14ac:dyDescent="0.25">
      <c r="A176" s="41">
        <v>170</v>
      </c>
      <c r="B176" s="41"/>
      <c r="C176" s="42" t="s">
        <v>125</v>
      </c>
      <c r="D176" s="43">
        <f t="shared" si="13"/>
        <v>0</v>
      </c>
      <c r="E176" s="44"/>
      <c r="F176" s="27" t="str">
        <f t="shared" si="10"/>
        <v xml:space="preserve"> </v>
      </c>
      <c r="G176" s="27" t="str">
        <f t="shared" si="11"/>
        <v xml:space="preserve"> </v>
      </c>
      <c r="H176" s="10" t="str">
        <f t="shared" si="12"/>
        <v/>
      </c>
      <c r="I176" s="11"/>
      <c r="J176" s="11"/>
      <c r="K176" s="11"/>
    </row>
    <row r="177" spans="1:11" hidden="1" x14ac:dyDescent="0.25">
      <c r="A177" s="41">
        <v>171</v>
      </c>
      <c r="B177" s="41"/>
      <c r="C177" s="42" t="s">
        <v>125</v>
      </c>
      <c r="D177" s="43">
        <f t="shared" si="13"/>
        <v>0</v>
      </c>
      <c r="E177" s="44"/>
      <c r="F177" s="27" t="str">
        <f t="shared" si="10"/>
        <v xml:space="preserve"> </v>
      </c>
      <c r="G177" s="27" t="str">
        <f t="shared" si="11"/>
        <v xml:space="preserve"> </v>
      </c>
      <c r="H177" s="10" t="str">
        <f t="shared" si="12"/>
        <v/>
      </c>
      <c r="I177" s="11"/>
      <c r="J177" s="11"/>
      <c r="K177" s="11"/>
    </row>
    <row r="178" spans="1:11" hidden="1" x14ac:dyDescent="0.25">
      <c r="A178" s="41">
        <v>172</v>
      </c>
      <c r="B178" s="41"/>
      <c r="C178" s="42" t="s">
        <v>125</v>
      </c>
      <c r="D178" s="43">
        <f t="shared" si="13"/>
        <v>0</v>
      </c>
      <c r="E178" s="44"/>
      <c r="F178" s="27" t="str">
        <f t="shared" si="10"/>
        <v xml:space="preserve"> </v>
      </c>
      <c r="G178" s="27" t="str">
        <f t="shared" si="11"/>
        <v xml:space="preserve"> </v>
      </c>
      <c r="H178" s="10" t="str">
        <f t="shared" si="12"/>
        <v/>
      </c>
      <c r="I178" s="11"/>
      <c r="J178" s="11"/>
      <c r="K178" s="11"/>
    </row>
    <row r="179" spans="1:11" hidden="1" x14ac:dyDescent="0.25">
      <c r="A179" s="41">
        <v>173</v>
      </c>
      <c r="B179" s="41"/>
      <c r="C179" s="42" t="s">
        <v>125</v>
      </c>
      <c r="D179" s="43">
        <f t="shared" si="13"/>
        <v>0</v>
      </c>
      <c r="E179" s="44"/>
      <c r="F179" s="27" t="str">
        <f t="shared" si="10"/>
        <v xml:space="preserve"> </v>
      </c>
      <c r="G179" s="27" t="str">
        <f t="shared" si="11"/>
        <v xml:space="preserve"> </v>
      </c>
      <c r="H179" s="10" t="str">
        <f t="shared" si="12"/>
        <v/>
      </c>
      <c r="I179" s="11"/>
      <c r="J179" s="11"/>
      <c r="K179" s="11"/>
    </row>
    <row r="180" spans="1:11" hidden="1" x14ac:dyDescent="0.25">
      <c r="A180" s="41">
        <v>174</v>
      </c>
      <c r="B180" s="41"/>
      <c r="C180" s="42" t="s">
        <v>125</v>
      </c>
      <c r="D180" s="43">
        <f t="shared" si="13"/>
        <v>0</v>
      </c>
      <c r="E180" s="44"/>
      <c r="F180" s="27" t="str">
        <f t="shared" si="10"/>
        <v xml:space="preserve"> </v>
      </c>
      <c r="G180" s="27" t="str">
        <f t="shared" si="11"/>
        <v xml:space="preserve"> </v>
      </c>
      <c r="H180" s="10" t="str">
        <f t="shared" si="12"/>
        <v/>
      </c>
      <c r="I180" s="11"/>
      <c r="J180" s="11"/>
      <c r="K180" s="11"/>
    </row>
    <row r="181" spans="1:11" hidden="1" x14ac:dyDescent="0.25">
      <c r="A181" s="41">
        <v>175</v>
      </c>
      <c r="B181" s="41"/>
      <c r="C181" s="42" t="s">
        <v>125</v>
      </c>
      <c r="D181" s="43">
        <f t="shared" si="13"/>
        <v>0</v>
      </c>
      <c r="E181" s="44"/>
      <c r="F181" s="27" t="str">
        <f t="shared" si="10"/>
        <v xml:space="preserve"> </v>
      </c>
      <c r="G181" s="27" t="str">
        <f t="shared" si="11"/>
        <v xml:space="preserve"> </v>
      </c>
      <c r="H181" s="10" t="str">
        <f t="shared" si="12"/>
        <v/>
      </c>
      <c r="I181" s="11"/>
      <c r="J181" s="11"/>
      <c r="K181" s="11"/>
    </row>
    <row r="182" spans="1:11" hidden="1" x14ac:dyDescent="0.25">
      <c r="A182" s="41">
        <v>176</v>
      </c>
      <c r="B182" s="41"/>
      <c r="C182" s="42" t="s">
        <v>125</v>
      </c>
      <c r="D182" s="43">
        <f t="shared" si="13"/>
        <v>0</v>
      </c>
      <c r="E182" s="44"/>
      <c r="F182" s="27" t="str">
        <f t="shared" si="10"/>
        <v xml:space="preserve"> </v>
      </c>
      <c r="G182" s="27" t="str">
        <f t="shared" si="11"/>
        <v xml:space="preserve"> </v>
      </c>
      <c r="H182" s="10" t="str">
        <f t="shared" si="12"/>
        <v/>
      </c>
      <c r="I182" s="11"/>
      <c r="J182" s="11"/>
      <c r="K182" s="11"/>
    </row>
    <row r="183" spans="1:11" hidden="1" x14ac:dyDescent="0.25">
      <c r="A183" s="41">
        <v>177</v>
      </c>
      <c r="B183" s="41"/>
      <c r="C183" s="42" t="s">
        <v>125</v>
      </c>
      <c r="D183" s="43">
        <f t="shared" si="13"/>
        <v>0</v>
      </c>
      <c r="E183" s="44"/>
      <c r="F183" s="27" t="str">
        <f t="shared" si="10"/>
        <v xml:space="preserve"> </v>
      </c>
      <c r="G183" s="27" t="str">
        <f t="shared" si="11"/>
        <v xml:space="preserve"> </v>
      </c>
      <c r="H183" s="10" t="str">
        <f t="shared" si="12"/>
        <v/>
      </c>
      <c r="I183" s="11"/>
      <c r="J183" s="11"/>
      <c r="K183" s="11"/>
    </row>
    <row r="184" spans="1:11" hidden="1" x14ac:dyDescent="0.25">
      <c r="A184" s="41">
        <v>178</v>
      </c>
      <c r="B184" s="41"/>
      <c r="C184" s="42" t="s">
        <v>125</v>
      </c>
      <c r="D184" s="43">
        <f t="shared" si="13"/>
        <v>0</v>
      </c>
      <c r="E184" s="44"/>
      <c r="F184" s="27" t="str">
        <f t="shared" si="10"/>
        <v xml:space="preserve"> </v>
      </c>
      <c r="G184" s="27" t="str">
        <f t="shared" si="11"/>
        <v xml:space="preserve"> </v>
      </c>
      <c r="H184" s="10" t="str">
        <f t="shared" si="12"/>
        <v/>
      </c>
      <c r="I184" s="11"/>
      <c r="J184" s="11"/>
      <c r="K184" s="11"/>
    </row>
    <row r="185" spans="1:11" hidden="1" x14ac:dyDescent="0.25">
      <c r="A185" s="41">
        <v>179</v>
      </c>
      <c r="B185" s="41"/>
      <c r="C185" s="42" t="s">
        <v>125</v>
      </c>
      <c r="D185" s="43">
        <f t="shared" si="13"/>
        <v>0</v>
      </c>
      <c r="E185" s="44"/>
      <c r="F185" s="27" t="str">
        <f t="shared" si="10"/>
        <v xml:space="preserve"> </v>
      </c>
      <c r="G185" s="27" t="str">
        <f t="shared" si="11"/>
        <v xml:space="preserve"> </v>
      </c>
      <c r="H185" s="10" t="str">
        <f t="shared" si="12"/>
        <v/>
      </c>
      <c r="I185" s="11"/>
      <c r="J185" s="11"/>
      <c r="K185" s="11"/>
    </row>
    <row r="186" spans="1:11" hidden="1" x14ac:dyDescent="0.25">
      <c r="A186" s="41">
        <v>180</v>
      </c>
      <c r="B186" s="41"/>
      <c r="C186" s="42" t="s">
        <v>125</v>
      </c>
      <c r="D186" s="43">
        <f t="shared" si="13"/>
        <v>0</v>
      </c>
      <c r="E186" s="44"/>
      <c r="F186" s="27" t="str">
        <f t="shared" si="10"/>
        <v xml:space="preserve"> </v>
      </c>
      <c r="G186" s="27" t="str">
        <f t="shared" si="11"/>
        <v xml:space="preserve"> </v>
      </c>
      <c r="H186" s="10" t="str">
        <f t="shared" si="12"/>
        <v/>
      </c>
      <c r="I186" s="11"/>
      <c r="J186" s="11"/>
      <c r="K186" s="11"/>
    </row>
    <row r="187" spans="1:11" hidden="1" x14ac:dyDescent="0.25">
      <c r="A187" s="41">
        <v>181</v>
      </c>
      <c r="B187" s="41"/>
      <c r="C187" s="42" t="s">
        <v>125</v>
      </c>
      <c r="D187" s="43">
        <f t="shared" si="13"/>
        <v>0</v>
      </c>
      <c r="E187" s="44"/>
      <c r="F187" s="27" t="str">
        <f t="shared" si="10"/>
        <v xml:space="preserve"> </v>
      </c>
      <c r="G187" s="27" t="str">
        <f t="shared" si="11"/>
        <v xml:space="preserve"> </v>
      </c>
      <c r="H187" s="10" t="str">
        <f t="shared" si="12"/>
        <v/>
      </c>
      <c r="I187" s="11"/>
      <c r="J187" s="11"/>
      <c r="K187" s="11"/>
    </row>
    <row r="188" spans="1:11" hidden="1" x14ac:dyDescent="0.25">
      <c r="A188" s="41">
        <v>182</v>
      </c>
      <c r="B188" s="41"/>
      <c r="C188" s="42" t="s">
        <v>125</v>
      </c>
      <c r="D188" s="43">
        <f t="shared" si="13"/>
        <v>0</v>
      </c>
      <c r="E188" s="44"/>
      <c r="F188" s="27" t="str">
        <f t="shared" si="10"/>
        <v xml:space="preserve"> </v>
      </c>
      <c r="G188" s="27" t="str">
        <f t="shared" si="11"/>
        <v xml:space="preserve"> </v>
      </c>
      <c r="H188" s="10" t="str">
        <f t="shared" si="12"/>
        <v/>
      </c>
      <c r="I188" s="11"/>
      <c r="J188" s="11"/>
      <c r="K188" s="11"/>
    </row>
    <row r="189" spans="1:11" hidden="1" x14ac:dyDescent="0.25">
      <c r="A189" s="41">
        <v>183</v>
      </c>
      <c r="B189" s="41"/>
      <c r="C189" s="42" t="s">
        <v>125</v>
      </c>
      <c r="D189" s="43">
        <f t="shared" si="13"/>
        <v>0</v>
      </c>
      <c r="E189" s="44"/>
      <c r="F189" s="27" t="str">
        <f t="shared" si="10"/>
        <v xml:space="preserve"> </v>
      </c>
      <c r="G189" s="27" t="str">
        <f t="shared" si="11"/>
        <v xml:space="preserve"> </v>
      </c>
      <c r="H189" s="10" t="str">
        <f t="shared" si="12"/>
        <v/>
      </c>
      <c r="I189" s="11"/>
      <c r="J189" s="11"/>
      <c r="K189" s="11"/>
    </row>
    <row r="190" spans="1:11" hidden="1" x14ac:dyDescent="0.25">
      <c r="A190" s="41">
        <v>184</v>
      </c>
      <c r="B190" s="41"/>
      <c r="C190" s="42" t="s">
        <v>125</v>
      </c>
      <c r="D190" s="43">
        <f t="shared" si="13"/>
        <v>0</v>
      </c>
      <c r="E190" s="44"/>
      <c r="F190" s="27" t="str">
        <f t="shared" si="10"/>
        <v xml:space="preserve"> </v>
      </c>
      <c r="G190" s="27" t="str">
        <f t="shared" si="11"/>
        <v xml:space="preserve"> </v>
      </c>
      <c r="H190" s="10" t="str">
        <f t="shared" si="12"/>
        <v/>
      </c>
      <c r="I190" s="11"/>
      <c r="J190" s="11"/>
      <c r="K190" s="11"/>
    </row>
    <row r="191" spans="1:11" hidden="1" x14ac:dyDescent="0.25">
      <c r="A191" s="41">
        <v>185</v>
      </c>
      <c r="B191" s="41"/>
      <c r="C191" s="42" t="s">
        <v>125</v>
      </c>
      <c r="D191" s="43">
        <f t="shared" si="13"/>
        <v>0</v>
      </c>
      <c r="E191" s="44"/>
      <c r="F191" s="27" t="str">
        <f t="shared" si="10"/>
        <v xml:space="preserve"> </v>
      </c>
      <c r="G191" s="27" t="str">
        <f t="shared" si="11"/>
        <v xml:space="preserve"> </v>
      </c>
      <c r="H191" s="10" t="str">
        <f t="shared" si="12"/>
        <v/>
      </c>
      <c r="I191" s="11"/>
      <c r="J191" s="11"/>
      <c r="K191" s="11"/>
    </row>
    <row r="192" spans="1:11" hidden="1" x14ac:dyDescent="0.25">
      <c r="A192" s="41">
        <v>186</v>
      </c>
      <c r="B192" s="41"/>
      <c r="C192" s="42" t="s">
        <v>125</v>
      </c>
      <c r="D192" s="43">
        <f t="shared" si="13"/>
        <v>0</v>
      </c>
      <c r="E192" s="44"/>
      <c r="F192" s="27" t="str">
        <f t="shared" si="10"/>
        <v xml:space="preserve"> </v>
      </c>
      <c r="G192" s="27" t="str">
        <f t="shared" si="11"/>
        <v xml:space="preserve"> </v>
      </c>
      <c r="H192" s="10" t="str">
        <f t="shared" si="12"/>
        <v/>
      </c>
      <c r="I192" s="11"/>
      <c r="J192" s="11"/>
      <c r="K192" s="11"/>
    </row>
    <row r="193" spans="1:11" hidden="1" x14ac:dyDescent="0.25">
      <c r="A193" s="41">
        <v>187</v>
      </c>
      <c r="B193" s="41"/>
      <c r="C193" s="42" t="s">
        <v>125</v>
      </c>
      <c r="D193" s="43">
        <f t="shared" si="13"/>
        <v>0</v>
      </c>
      <c r="E193" s="44"/>
      <c r="F193" s="27" t="str">
        <f t="shared" si="10"/>
        <v xml:space="preserve"> </v>
      </c>
      <c r="G193" s="27" t="str">
        <f t="shared" si="11"/>
        <v xml:space="preserve"> </v>
      </c>
      <c r="H193" s="10" t="str">
        <f t="shared" si="12"/>
        <v/>
      </c>
      <c r="I193" s="11"/>
      <c r="J193" s="11"/>
      <c r="K193" s="11"/>
    </row>
    <row r="194" spans="1:11" hidden="1" x14ac:dyDescent="0.25">
      <c r="A194" s="41">
        <v>188</v>
      </c>
      <c r="B194" s="41"/>
      <c r="C194" s="42" t="s">
        <v>125</v>
      </c>
      <c r="D194" s="43">
        <f t="shared" si="13"/>
        <v>0</v>
      </c>
      <c r="E194" s="44"/>
      <c r="F194" s="27" t="str">
        <f t="shared" si="10"/>
        <v xml:space="preserve"> </v>
      </c>
      <c r="G194" s="27" t="str">
        <f t="shared" si="11"/>
        <v xml:space="preserve"> </v>
      </c>
      <c r="H194" s="10" t="str">
        <f t="shared" si="12"/>
        <v/>
      </c>
      <c r="I194" s="11"/>
      <c r="J194" s="11"/>
      <c r="K194" s="11"/>
    </row>
    <row r="195" spans="1:11" hidden="1" x14ac:dyDescent="0.25">
      <c r="A195" s="41">
        <v>190</v>
      </c>
      <c r="B195" s="41"/>
      <c r="C195" s="42" t="s">
        <v>125</v>
      </c>
      <c r="D195" s="43">
        <f t="shared" si="13"/>
        <v>0</v>
      </c>
      <c r="E195" s="44"/>
      <c r="F195" s="27" t="str">
        <f t="shared" si="10"/>
        <v xml:space="preserve"> </v>
      </c>
      <c r="G195" s="27" t="str">
        <f t="shared" si="11"/>
        <v xml:space="preserve"> </v>
      </c>
      <c r="H195" s="10" t="str">
        <f t="shared" si="12"/>
        <v/>
      </c>
      <c r="I195" s="11"/>
      <c r="J195" s="11"/>
      <c r="K195" s="11"/>
    </row>
    <row r="196" spans="1:11" hidden="1" x14ac:dyDescent="0.25">
      <c r="A196" s="41">
        <v>191</v>
      </c>
      <c r="B196" s="41"/>
      <c r="C196" s="42" t="s">
        <v>125</v>
      </c>
      <c r="D196" s="43">
        <f t="shared" si="13"/>
        <v>0</v>
      </c>
      <c r="E196" s="44"/>
      <c r="F196" s="27" t="str">
        <f t="shared" si="10"/>
        <v xml:space="preserve"> </v>
      </c>
      <c r="G196" s="27" t="str">
        <f t="shared" si="11"/>
        <v xml:space="preserve"> </v>
      </c>
      <c r="H196" s="10" t="str">
        <f t="shared" si="12"/>
        <v/>
      </c>
      <c r="I196" s="11"/>
      <c r="J196" s="11"/>
      <c r="K196" s="11"/>
    </row>
    <row r="197" spans="1:11" hidden="1" x14ac:dyDescent="0.25">
      <c r="A197" s="41">
        <v>192</v>
      </c>
      <c r="B197" s="41"/>
      <c r="C197" s="42" t="s">
        <v>125</v>
      </c>
      <c r="D197" s="43">
        <f t="shared" si="13"/>
        <v>0</v>
      </c>
      <c r="E197" s="44"/>
      <c r="F197" s="27" t="str">
        <f t="shared" si="10"/>
        <v xml:space="preserve"> </v>
      </c>
      <c r="G197" s="27" t="str">
        <f t="shared" si="11"/>
        <v xml:space="preserve"> </v>
      </c>
      <c r="H197" s="10" t="str">
        <f t="shared" si="12"/>
        <v/>
      </c>
      <c r="I197" s="11"/>
      <c r="J197" s="11"/>
      <c r="K197" s="11"/>
    </row>
    <row r="198" spans="1:11" hidden="1" x14ac:dyDescent="0.25">
      <c r="A198" s="41">
        <v>193</v>
      </c>
      <c r="B198" s="41"/>
      <c r="C198" s="42" t="s">
        <v>125</v>
      </c>
      <c r="D198" s="43">
        <f t="shared" si="13"/>
        <v>0</v>
      </c>
      <c r="E198" s="44"/>
      <c r="F198" s="27" t="str">
        <f t="shared" si="10"/>
        <v xml:space="preserve"> </v>
      </c>
      <c r="G198" s="27" t="str">
        <f t="shared" si="11"/>
        <v xml:space="preserve"> </v>
      </c>
      <c r="H198" s="10" t="str">
        <f t="shared" si="12"/>
        <v/>
      </c>
      <c r="I198" s="11"/>
      <c r="J198" s="11"/>
      <c r="K198" s="11"/>
    </row>
    <row r="199" spans="1:11" hidden="1" x14ac:dyDescent="0.25">
      <c r="A199" s="41">
        <v>194</v>
      </c>
      <c r="B199" s="41"/>
      <c r="C199" s="42" t="s">
        <v>125</v>
      </c>
      <c r="D199" s="43">
        <f t="shared" si="13"/>
        <v>0</v>
      </c>
      <c r="E199" s="44"/>
      <c r="F199" s="27" t="str">
        <f t="shared" si="10"/>
        <v xml:space="preserve"> </v>
      </c>
      <c r="G199" s="27" t="str">
        <f t="shared" si="11"/>
        <v xml:space="preserve"> </v>
      </c>
      <c r="H199" s="10" t="str">
        <f t="shared" si="12"/>
        <v/>
      </c>
      <c r="I199" s="11"/>
      <c r="J199" s="11"/>
      <c r="K199" s="11"/>
    </row>
    <row r="200" spans="1:11" hidden="1" x14ac:dyDescent="0.25">
      <c r="A200" s="41">
        <v>195</v>
      </c>
      <c r="B200" s="41"/>
      <c r="C200" s="42" t="s">
        <v>125</v>
      </c>
      <c r="D200" s="43">
        <f t="shared" si="13"/>
        <v>0</v>
      </c>
      <c r="E200" s="44"/>
      <c r="F200" s="27" t="str">
        <f t="shared" si="10"/>
        <v xml:space="preserve"> </v>
      </c>
      <c r="G200" s="27" t="str">
        <f t="shared" si="11"/>
        <v xml:space="preserve"> </v>
      </c>
      <c r="H200" s="10" t="str">
        <f t="shared" si="12"/>
        <v/>
      </c>
      <c r="I200" s="11"/>
      <c r="J200" s="11"/>
      <c r="K200" s="11"/>
    </row>
    <row r="201" spans="1:11" hidden="1" x14ac:dyDescent="0.25">
      <c r="A201" s="41">
        <v>196</v>
      </c>
      <c r="B201" s="41"/>
      <c r="C201" s="42" t="s">
        <v>125</v>
      </c>
      <c r="D201" s="43">
        <f t="shared" ref="D201:D207" si="14">IF(E201="Sum","Lump",SUM(I201:AC201))</f>
        <v>0</v>
      </c>
      <c r="E201" s="44"/>
      <c r="F201" s="27" t="str">
        <f t="shared" si="10"/>
        <v xml:space="preserve"> </v>
      </c>
      <c r="G201" s="27" t="str">
        <f t="shared" si="11"/>
        <v xml:space="preserve"> </v>
      </c>
      <c r="H201" s="10" t="str">
        <f t="shared" si="12"/>
        <v/>
      </c>
      <c r="I201" s="11"/>
      <c r="J201" s="11"/>
      <c r="K201" s="11"/>
    </row>
    <row r="202" spans="1:11" hidden="1" x14ac:dyDescent="0.25">
      <c r="A202" s="41">
        <v>197</v>
      </c>
      <c r="B202" s="41"/>
      <c r="C202" s="42" t="s">
        <v>125</v>
      </c>
      <c r="D202" s="43">
        <f t="shared" si="14"/>
        <v>0</v>
      </c>
      <c r="E202" s="44"/>
      <c r="F202" s="27" t="str">
        <f t="shared" ref="F202:F207" si="15">IF(E202="Sum","- - -     ",IF(E202="FA",1,IF(D202=0," ","$ ____________")))</f>
        <v xml:space="preserve"> </v>
      </c>
      <c r="G202" s="27" t="str">
        <f t="shared" ref="G202:G207" si="16">IF(D202=0," ",IF(E202="FA",D202,"$ ____________"))</f>
        <v xml:space="preserve"> </v>
      </c>
      <c r="H202" s="10" t="str">
        <f t="shared" si="12"/>
        <v/>
      </c>
      <c r="I202" s="11"/>
      <c r="J202" s="11"/>
      <c r="K202" s="11"/>
    </row>
    <row r="203" spans="1:11" hidden="1" x14ac:dyDescent="0.25">
      <c r="A203" s="41">
        <v>198</v>
      </c>
      <c r="B203" s="41"/>
      <c r="C203" s="42" t="s">
        <v>125</v>
      </c>
      <c r="D203" s="43">
        <f t="shared" si="14"/>
        <v>0</v>
      </c>
      <c r="E203" s="44"/>
      <c r="F203" s="27" t="str">
        <f t="shared" si="15"/>
        <v xml:space="preserve"> </v>
      </c>
      <c r="G203" s="27" t="str">
        <f t="shared" si="16"/>
        <v xml:space="preserve"> </v>
      </c>
      <c r="H203" s="10" t="str">
        <f t="shared" si="12"/>
        <v/>
      </c>
      <c r="I203" s="11"/>
      <c r="J203" s="11"/>
      <c r="K203" s="11"/>
    </row>
    <row r="204" spans="1:11" hidden="1" x14ac:dyDescent="0.25">
      <c r="A204" s="41">
        <v>199</v>
      </c>
      <c r="B204" s="41"/>
      <c r="C204" s="42" t="s">
        <v>125</v>
      </c>
      <c r="D204" s="43">
        <f t="shared" si="14"/>
        <v>0</v>
      </c>
      <c r="E204" s="44"/>
      <c r="F204" s="27" t="str">
        <f t="shared" si="15"/>
        <v xml:space="preserve"> </v>
      </c>
      <c r="G204" s="27" t="str">
        <f t="shared" si="16"/>
        <v xml:space="preserve"> </v>
      </c>
      <c r="H204" s="10" t="str">
        <f t="shared" ref="H204:H207" si="17">IF(E204="Sum",IF(SUM(I204:AC204)=1,"","Total must = 1"),"")</f>
        <v/>
      </c>
      <c r="I204" s="11"/>
      <c r="J204" s="11"/>
      <c r="K204" s="11"/>
    </row>
    <row r="205" spans="1:11" hidden="1" x14ac:dyDescent="0.25">
      <c r="A205" s="41">
        <v>200</v>
      </c>
      <c r="B205" s="41"/>
      <c r="C205" s="42" t="s">
        <v>125</v>
      </c>
      <c r="D205" s="43">
        <f t="shared" si="14"/>
        <v>0</v>
      </c>
      <c r="E205" s="44"/>
      <c r="F205" s="27" t="str">
        <f t="shared" si="15"/>
        <v xml:space="preserve"> </v>
      </c>
      <c r="G205" s="27" t="str">
        <f t="shared" si="16"/>
        <v xml:space="preserve"> </v>
      </c>
      <c r="H205" s="10" t="str">
        <f t="shared" si="17"/>
        <v/>
      </c>
      <c r="I205" s="11"/>
      <c r="J205" s="11"/>
      <c r="K205" s="11"/>
    </row>
    <row r="206" spans="1:11" hidden="1" x14ac:dyDescent="0.25">
      <c r="A206" s="41">
        <v>201</v>
      </c>
      <c r="B206" s="41"/>
      <c r="C206" s="42" t="s">
        <v>125</v>
      </c>
      <c r="D206" s="43">
        <f t="shared" si="14"/>
        <v>0</v>
      </c>
      <c r="E206" s="44"/>
      <c r="F206" s="27" t="str">
        <f t="shared" si="15"/>
        <v xml:space="preserve"> </v>
      </c>
      <c r="G206" s="27" t="str">
        <f t="shared" si="16"/>
        <v xml:space="preserve"> </v>
      </c>
      <c r="H206" s="10" t="str">
        <f t="shared" si="17"/>
        <v/>
      </c>
      <c r="I206" s="11"/>
      <c r="J206" s="11"/>
      <c r="K206" s="11"/>
    </row>
    <row r="207" spans="1:11" hidden="1" x14ac:dyDescent="0.25">
      <c r="A207" s="41">
        <v>202</v>
      </c>
      <c r="B207" s="41"/>
      <c r="C207" s="42" t="s">
        <v>125</v>
      </c>
      <c r="D207" s="43">
        <f t="shared" si="14"/>
        <v>0</v>
      </c>
      <c r="E207" s="44"/>
      <c r="F207" s="27" t="str">
        <f t="shared" si="15"/>
        <v xml:space="preserve"> </v>
      </c>
      <c r="G207" s="27" t="str">
        <f t="shared" si="16"/>
        <v xml:space="preserve"> </v>
      </c>
      <c r="H207" s="10" t="str">
        <f t="shared" si="17"/>
        <v/>
      </c>
      <c r="I207" s="11"/>
      <c r="J207" s="11"/>
      <c r="K207" s="11"/>
    </row>
    <row r="208" spans="1:11" ht="25.5" x14ac:dyDescent="0.25">
      <c r="A208" s="49" t="s">
        <v>126</v>
      </c>
      <c r="B208" s="49" t="s">
        <v>127</v>
      </c>
      <c r="C208" s="50" t="s">
        <v>128</v>
      </c>
      <c r="D208" s="7" t="s">
        <v>121</v>
      </c>
      <c r="E208" s="48" t="s">
        <v>121</v>
      </c>
      <c r="F208" s="13" t="s">
        <v>122</v>
      </c>
      <c r="G208" s="14">
        <f>SUM(I208:AC208)</f>
        <v>100000</v>
      </c>
      <c r="H208" s="4"/>
      <c r="I208" s="11">
        <v>100000</v>
      </c>
      <c r="J208" s="11">
        <v>0</v>
      </c>
      <c r="K208" s="11"/>
    </row>
    <row r="209" spans="1:11" ht="16.5" thickBot="1" x14ac:dyDescent="0.3">
      <c r="A209" s="51"/>
      <c r="B209" s="52"/>
      <c r="C209" s="53"/>
      <c r="D209" s="54"/>
      <c r="E209" s="55" t="s">
        <v>129</v>
      </c>
      <c r="F209" s="15" t="s">
        <v>130</v>
      </c>
      <c r="G209" s="16">
        <f>SUM(G7:G208)</f>
        <v>175000</v>
      </c>
      <c r="H209" s="4"/>
      <c r="I209" s="17"/>
      <c r="J209" s="17"/>
      <c r="K209" s="17"/>
    </row>
    <row r="210" spans="1:11" ht="15.75" x14ac:dyDescent="0.25">
      <c r="A210" s="51"/>
      <c r="B210" s="52"/>
      <c r="C210" s="53"/>
      <c r="D210" s="54"/>
      <c r="E210" s="55"/>
      <c r="F210" s="18"/>
      <c r="G210" s="19"/>
      <c r="H210" s="4"/>
      <c r="I210" s="17"/>
      <c r="J210" s="17"/>
      <c r="K210" s="17"/>
    </row>
    <row r="211" spans="1:11" ht="15.75" x14ac:dyDescent="0.25">
      <c r="A211" s="51"/>
      <c r="B211" s="56" t="s">
        <v>129</v>
      </c>
      <c r="C211" s="57"/>
      <c r="D211" s="19"/>
      <c r="E211" s="22"/>
      <c r="F211" s="20"/>
      <c r="G211" s="20"/>
      <c r="H211" s="4"/>
      <c r="I211" s="17"/>
      <c r="J211" s="17"/>
      <c r="K211" s="17"/>
    </row>
    <row r="212" spans="1:11" ht="16.5" thickBot="1" x14ac:dyDescent="0.3">
      <c r="A212" s="51"/>
      <c r="B212" s="58"/>
      <c r="C212" s="59"/>
      <c r="D212" s="21"/>
      <c r="E212" s="21"/>
      <c r="F212" s="21"/>
      <c r="G212" s="22" t="s">
        <v>131</v>
      </c>
      <c r="H212" s="4"/>
    </row>
    <row r="213" spans="1:11" x14ac:dyDescent="0.25">
      <c r="A213" s="23"/>
      <c r="B213" s="23"/>
      <c r="C213" s="24"/>
      <c r="D213" s="25"/>
      <c r="E213" s="26"/>
    </row>
  </sheetData>
  <sheetProtection algorithmName="SHA-512" hashValue="CA/dEoAyM/10Cttw/W0exxgA4/zOVmwy9HxN4U4FrBV4zYzg01l+/0U4hdldaOA9YJKgx4URS4fTgMyMfsAJpg==" saltValue="xSnGbLM5w0xhQsKXCscF1g==" spinCount="100000" sheet="1" objects="1" scenarios="1" selectLockedCells="1"/>
  <mergeCells count="1">
    <mergeCell ref="A1:G1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Grand Junction</dc:creator>
  <cp:lastModifiedBy>Duane Hoff Jr.</cp:lastModifiedBy>
  <dcterms:created xsi:type="dcterms:W3CDTF">2017-01-11T23:16:21Z</dcterms:created>
  <dcterms:modified xsi:type="dcterms:W3CDTF">2017-01-24T00:04:10Z</dcterms:modified>
</cp:coreProperties>
</file>