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Portable Toilets IFB-4561-18-SH\"/>
    </mc:Choice>
  </mc:AlternateContent>
  <bookViews>
    <workbookView xWindow="120" yWindow="135" windowWidth="18960" windowHeight="11205"/>
  </bookViews>
  <sheets>
    <sheet name="Recap" sheetId="1" r:id="rId1"/>
  </sheets>
  <calcPr calcId="171027"/>
</workbook>
</file>

<file path=xl/calcChain.xml><?xml version="1.0" encoding="utf-8"?>
<calcChain xmlns="http://schemas.openxmlformats.org/spreadsheetml/2006/main">
  <c r="F25" i="1" l="1"/>
  <c r="F40" i="1" s="1"/>
  <c r="E40" i="1"/>
  <c r="C40" i="1"/>
  <c r="C22" i="1" l="1"/>
  <c r="C25" i="1"/>
  <c r="C19" i="1"/>
  <c r="C18" i="1"/>
  <c r="C15" i="1"/>
  <c r="E22" i="1"/>
</calcChain>
</file>

<file path=xl/sharedStrings.xml><?xml version="1.0" encoding="utf-8"?>
<sst xmlns="http://schemas.openxmlformats.org/spreadsheetml/2006/main" count="63" uniqueCount="57">
  <si>
    <t>2:30 P.M.</t>
  </si>
  <si>
    <t>Solicitation Recap</t>
  </si>
  <si>
    <t>Addenda</t>
  </si>
  <si>
    <t>Response Form</t>
  </si>
  <si>
    <r>
      <rPr>
        <sz val="10"/>
        <color rgb="FF000000"/>
        <rFont val="Arial"/>
        <family val="2"/>
      </rPr>
      <t>SOLICITATION TITLE:</t>
    </r>
  </si>
  <si>
    <r>
      <rPr>
        <sz val="10"/>
        <color rgb="FF000000"/>
        <rFont val="Arial"/>
        <family val="2"/>
      </rPr>
      <t>SOLICITATION NUMBER:</t>
    </r>
  </si>
  <si>
    <r>
      <rPr>
        <sz val="10"/>
        <color rgb="FF000000"/>
        <rFont val="Arial"/>
        <family val="2"/>
      </rPr>
      <t>OPENING DATE:</t>
    </r>
  </si>
  <si>
    <r>
      <rPr>
        <sz val="10"/>
        <color rgb="FF000000"/>
        <rFont val="Arial"/>
        <family val="2"/>
      </rPr>
      <t>OPENING TIME:</t>
    </r>
  </si>
  <si>
    <r>
      <rPr>
        <sz val="10"/>
        <color rgb="FF000000"/>
        <rFont val="Arial"/>
        <family val="2"/>
      </rPr>
      <t>BUYER:</t>
    </r>
  </si>
  <si>
    <r>
      <rPr>
        <sz val="10"/>
        <color rgb="FF000000"/>
        <rFont val="Arial"/>
        <family val="2"/>
      </rPr>
      <t>Susan Hyatt</t>
    </r>
  </si>
  <si>
    <r>
      <t xml:space="preserve">Requirement                         </t>
    </r>
    <r>
      <rPr>
        <sz val="10"/>
        <color rgb="FF000000"/>
        <rFont val="Arial"/>
        <family val="2"/>
      </rPr>
      <t>Company&gt;&gt;</t>
    </r>
  </si>
  <si>
    <t>Portable Toilets</t>
  </si>
  <si>
    <t>IFB-4561-18-SH</t>
  </si>
  <si>
    <t>DIXSON Park - 2 Regular per MONTH</t>
  </si>
  <si>
    <t>DIXSON Park - 2 Regular per TOTAL</t>
  </si>
  <si>
    <t>JUNIOR SVC Leasge - 1 Handicap/MONTH</t>
  </si>
  <si>
    <t>Lincoln Park Golf - 1 Regular TOTAL</t>
  </si>
  <si>
    <t>Lincoln Park Golf - 1 Regular per MONTH</t>
  </si>
  <si>
    <t>MATCHETT Park - 1 Regular per MONTH</t>
  </si>
  <si>
    <t>MATCHETT Park - 1 Regular TOTAL</t>
  </si>
  <si>
    <t>JUNIOR SVC Leasge - 1 Handicap TOTAL</t>
  </si>
  <si>
    <t>PINERIDGE Park - 1 Regular per MONTH</t>
  </si>
  <si>
    <t>PINERIDGE Park - 1 Regular TOTAL</t>
  </si>
  <si>
    <t>PINERIDGE Park - 1 Handicap per MONTH</t>
  </si>
  <si>
    <t>PINERIDGE Park - 1 Handicap TOTAL</t>
  </si>
  <si>
    <t>SUPLIZIO Field - 12 Regular per DAY</t>
  </si>
  <si>
    <t>SUPLIZIO Field - 12 Regular TOTAL</t>
  </si>
  <si>
    <t>TABAGUACHE Trail - Vaults per MONth</t>
  </si>
  <si>
    <t>TABAGUACHE Trail - Vaults TOTA:L</t>
  </si>
  <si>
    <t>TIARA RADO Golf - 1 Regular per MONTH</t>
  </si>
  <si>
    <t>TIARA RADO Golf - 1 Regular TOTAL</t>
  </si>
  <si>
    <t>WHITMAN Park -  1 Regular per MONTH</t>
  </si>
  <si>
    <t>WHITMAN Park -  1 Regular TOTAL</t>
  </si>
  <si>
    <t>WILLIAMS Park - 1 Regular per MONTH</t>
  </si>
  <si>
    <t>WILLIAMS Park - 1 Regular TOTAL</t>
  </si>
  <si>
    <t>WINGATE Park - 1 Handicap per MONTH</t>
  </si>
  <si>
    <t>WINGATE Park - 1 HandicapTOTAL</t>
  </si>
  <si>
    <t>Additional Unit per month- Regular</t>
  </si>
  <si>
    <t>Additional Unit per month - Handicap</t>
  </si>
  <si>
    <t>Labor for repair or damage per hour</t>
  </si>
  <si>
    <t>Replacement charge per Regular Unit</t>
  </si>
  <si>
    <t>Replacement charge per Handicap Unit</t>
  </si>
  <si>
    <t>Additional call for service/each occurrence</t>
  </si>
  <si>
    <t>Bestway Services</t>
  </si>
  <si>
    <t>Rocky Mountain Sant'n</t>
  </si>
  <si>
    <t>United Sites Services</t>
  </si>
  <si>
    <t>Yes</t>
  </si>
  <si>
    <t>$75 every 28 days</t>
  </si>
  <si>
    <t>$210 every 28 days</t>
  </si>
  <si>
    <t>$18.75 reg unit, $52.50 Hn</t>
  </si>
  <si>
    <t>yes</t>
  </si>
  <si>
    <t>$80 + parts</t>
  </si>
  <si>
    <t>$15 route non Emerg; $40 emergency</t>
  </si>
  <si>
    <t>per incident/damage done</t>
  </si>
  <si>
    <t>No Bid</t>
  </si>
  <si>
    <t>Extended Total for Units/Parks</t>
  </si>
  <si>
    <t>$100 + $.32/gallon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</si>
</sst>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&quot;$&quot;#,##0.00"/>
  </numFmts>
  <fonts count="9" x14ac:knownFonts="1">
    <font>
      <sz val="10"/>
      <color rgb="FF000000"/>
      <name val="Times New Roman"/>
      <charset val="204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6"/>
      <color rgb="FF00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vertical="top" wrapText="1"/>
    </xf>
    <xf numFmtId="165" fontId="4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horizontal="left" vertical="top"/>
    </xf>
    <xf numFmtId="165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165" fontId="3" fillId="0" borderId="1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4</xdr:row>
      <xdr:rowOff>66675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" y="76200"/>
          <a:ext cx="196836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2" zoomScale="85" zoomScaleNormal="85" workbookViewId="0">
      <selection activeCell="F24" sqref="F24"/>
    </sheetView>
  </sheetViews>
  <sheetFormatPr defaultColWidth="9.1640625" defaultRowHeight="12.75" x14ac:dyDescent="0.2"/>
  <cols>
    <col min="1" max="1" width="4.5" style="3" customWidth="1"/>
    <col min="2" max="2" width="41.5" style="3" customWidth="1"/>
    <col min="3" max="3" width="12.1640625" style="2" customWidth="1"/>
    <col min="4" max="4" width="14.1640625" style="2" customWidth="1"/>
    <col min="5" max="6" width="25" style="2" customWidth="1"/>
    <col min="7" max="7" width="25" style="4" customWidth="1"/>
    <col min="8" max="16384" width="9.1640625" style="3"/>
  </cols>
  <sheetData>
    <row r="1" spans="1:7" ht="13.5" customHeight="1" x14ac:dyDescent="0.2">
      <c r="A1" s="28"/>
      <c r="B1" s="30"/>
      <c r="C1" s="23" t="s">
        <v>1</v>
      </c>
      <c r="D1" s="23"/>
      <c r="E1" s="23"/>
      <c r="F1" s="23"/>
      <c r="G1" s="23"/>
    </row>
    <row r="2" spans="1:7" ht="12.75" customHeight="1" x14ac:dyDescent="0.2">
      <c r="A2" s="28"/>
      <c r="B2" s="31"/>
      <c r="C2" s="24" t="s">
        <v>4</v>
      </c>
      <c r="D2" s="24"/>
      <c r="E2" s="24"/>
      <c r="F2" s="24" t="s">
        <v>11</v>
      </c>
      <c r="G2" s="24"/>
    </row>
    <row r="3" spans="1:7" ht="12" customHeight="1" x14ac:dyDescent="0.2">
      <c r="A3" s="28"/>
      <c r="B3" s="31"/>
      <c r="C3" s="25" t="s">
        <v>5</v>
      </c>
      <c r="D3" s="25"/>
      <c r="E3" s="25"/>
      <c r="F3" s="25" t="s">
        <v>12</v>
      </c>
      <c r="G3" s="25"/>
    </row>
    <row r="4" spans="1:7" ht="12" customHeight="1" x14ac:dyDescent="0.2">
      <c r="A4" s="28"/>
      <c r="B4" s="31"/>
      <c r="C4" s="25" t="s">
        <v>6</v>
      </c>
      <c r="D4" s="25"/>
      <c r="E4" s="25"/>
      <c r="F4" s="26">
        <v>43375</v>
      </c>
      <c r="G4" s="27"/>
    </row>
    <row r="5" spans="1:7" ht="12" customHeight="1" x14ac:dyDescent="0.2">
      <c r="A5" s="28"/>
      <c r="B5" s="31"/>
      <c r="C5" s="25" t="s">
        <v>7</v>
      </c>
      <c r="D5" s="25"/>
      <c r="E5" s="25"/>
      <c r="F5" s="25" t="s">
        <v>0</v>
      </c>
      <c r="G5" s="25"/>
    </row>
    <row r="6" spans="1:7" ht="12" customHeight="1" x14ac:dyDescent="0.2">
      <c r="A6" s="28"/>
      <c r="B6" s="31"/>
      <c r="C6" s="25" t="s">
        <v>8</v>
      </c>
      <c r="D6" s="25"/>
      <c r="E6" s="25"/>
      <c r="F6" s="25" t="s">
        <v>9</v>
      </c>
      <c r="G6" s="25"/>
    </row>
    <row r="7" spans="1:7" ht="18.75" customHeight="1" x14ac:dyDescent="0.2">
      <c r="A7" s="6"/>
      <c r="B7" s="15" t="s">
        <v>10</v>
      </c>
      <c r="C7" s="29" t="s">
        <v>43</v>
      </c>
      <c r="D7" s="29"/>
      <c r="E7" s="20" t="s">
        <v>44</v>
      </c>
      <c r="F7" s="7" t="s">
        <v>45</v>
      </c>
      <c r="G7" s="8"/>
    </row>
    <row r="8" spans="1:7" ht="15" customHeight="1" x14ac:dyDescent="0.2">
      <c r="A8" s="9"/>
      <c r="B8" s="10" t="s">
        <v>3</v>
      </c>
      <c r="C8" s="22" t="s">
        <v>46</v>
      </c>
      <c r="D8" s="22"/>
      <c r="E8" s="11" t="s">
        <v>46</v>
      </c>
      <c r="F8" s="11" t="s">
        <v>46</v>
      </c>
      <c r="G8" s="1"/>
    </row>
    <row r="9" spans="1:7" s="17" customFormat="1" ht="15" customHeight="1" x14ac:dyDescent="0.2">
      <c r="A9" s="16"/>
      <c r="B9" s="10" t="s">
        <v>2</v>
      </c>
      <c r="C9" s="22" t="s">
        <v>46</v>
      </c>
      <c r="D9" s="22"/>
      <c r="E9" s="11" t="s">
        <v>50</v>
      </c>
      <c r="F9" s="11" t="s">
        <v>46</v>
      </c>
      <c r="G9" s="1"/>
    </row>
    <row r="10" spans="1:7" s="17" customFormat="1" ht="15" customHeight="1" x14ac:dyDescent="0.2">
      <c r="A10" s="16"/>
      <c r="B10" s="10" t="s">
        <v>13</v>
      </c>
      <c r="C10" s="22">
        <v>37.5</v>
      </c>
      <c r="D10" s="22"/>
      <c r="E10" s="11">
        <v>140</v>
      </c>
      <c r="F10" s="11">
        <v>130</v>
      </c>
      <c r="G10" s="12"/>
    </row>
    <row r="11" spans="1:7" s="17" customFormat="1" ht="15" customHeight="1" x14ac:dyDescent="0.2">
      <c r="A11" s="16"/>
      <c r="B11" s="10" t="s">
        <v>14</v>
      </c>
      <c r="C11" s="22">
        <v>1237.5</v>
      </c>
      <c r="D11" s="22"/>
      <c r="E11" s="11">
        <v>1680</v>
      </c>
      <c r="F11" s="11">
        <v>910</v>
      </c>
      <c r="G11" s="12"/>
    </row>
    <row r="12" spans="1:7" s="17" customFormat="1" ht="15" customHeight="1" x14ac:dyDescent="0.2">
      <c r="A12" s="16"/>
      <c r="B12" s="10" t="s">
        <v>15</v>
      </c>
      <c r="C12" s="22">
        <v>71.25</v>
      </c>
      <c r="D12" s="22"/>
      <c r="E12" s="11">
        <v>200</v>
      </c>
      <c r="F12" s="11">
        <v>125</v>
      </c>
      <c r="G12" s="12"/>
    </row>
    <row r="13" spans="1:7" s="17" customFormat="1" ht="15" customHeight="1" x14ac:dyDescent="0.2">
      <c r="A13" s="16"/>
      <c r="B13" s="10" t="s">
        <v>20</v>
      </c>
      <c r="C13" s="22">
        <v>3705</v>
      </c>
      <c r="D13" s="22"/>
      <c r="E13" s="11">
        <v>2400</v>
      </c>
      <c r="F13" s="11">
        <v>1500</v>
      </c>
      <c r="G13" s="12"/>
    </row>
    <row r="14" spans="1:7" s="17" customFormat="1" ht="15" customHeight="1" x14ac:dyDescent="0.2">
      <c r="A14" s="16"/>
      <c r="B14" s="10" t="s">
        <v>17</v>
      </c>
      <c r="C14" s="22">
        <v>75</v>
      </c>
      <c r="D14" s="22"/>
      <c r="E14" s="11">
        <v>75</v>
      </c>
      <c r="F14" s="11">
        <v>65</v>
      </c>
      <c r="G14" s="12"/>
    </row>
    <row r="15" spans="1:7" s="17" customFormat="1" ht="15" customHeight="1" x14ac:dyDescent="0.2">
      <c r="A15" s="16"/>
      <c r="B15" s="10" t="s">
        <v>16</v>
      </c>
      <c r="C15" s="22">
        <f>75*22</f>
        <v>1650</v>
      </c>
      <c r="D15" s="22"/>
      <c r="E15" s="11">
        <v>375</v>
      </c>
      <c r="F15" s="11">
        <v>325</v>
      </c>
      <c r="G15" s="12"/>
    </row>
    <row r="16" spans="1:7" s="17" customFormat="1" ht="15" customHeight="1" x14ac:dyDescent="0.2">
      <c r="A16" s="16"/>
      <c r="B16" s="10" t="s">
        <v>18</v>
      </c>
      <c r="C16" s="22">
        <v>75</v>
      </c>
      <c r="D16" s="22"/>
      <c r="E16" s="11">
        <v>75</v>
      </c>
      <c r="F16" s="11">
        <v>65</v>
      </c>
      <c r="G16" s="12"/>
    </row>
    <row r="17" spans="1:7" s="17" customFormat="1" ht="15" customHeight="1" x14ac:dyDescent="0.2">
      <c r="A17" s="16"/>
      <c r="B17" s="10" t="s">
        <v>19</v>
      </c>
      <c r="C17" s="22">
        <v>975</v>
      </c>
      <c r="D17" s="22"/>
      <c r="E17" s="11">
        <v>900</v>
      </c>
      <c r="F17" s="11">
        <v>780</v>
      </c>
      <c r="G17" s="12"/>
    </row>
    <row r="18" spans="1:7" s="17" customFormat="1" ht="15" customHeight="1" x14ac:dyDescent="0.2">
      <c r="A18" s="16"/>
      <c r="B18" s="10" t="s">
        <v>21</v>
      </c>
      <c r="C18" s="22">
        <f>37.5*4</f>
        <v>150</v>
      </c>
      <c r="D18" s="22"/>
      <c r="E18" s="11">
        <v>130</v>
      </c>
      <c r="F18" s="11">
        <v>120</v>
      </c>
      <c r="G18" s="12"/>
    </row>
    <row r="19" spans="1:7" s="17" customFormat="1" ht="15" customHeight="1" x14ac:dyDescent="0.2">
      <c r="A19" s="16"/>
      <c r="B19" s="10" t="s">
        <v>22</v>
      </c>
      <c r="C19" s="22">
        <f>150*7</f>
        <v>1050</v>
      </c>
      <c r="D19" s="22"/>
      <c r="E19" s="11">
        <v>910</v>
      </c>
      <c r="F19" s="11">
        <v>875</v>
      </c>
      <c r="G19" s="12"/>
    </row>
    <row r="20" spans="1:7" s="17" customFormat="1" ht="15" customHeight="1" x14ac:dyDescent="0.2">
      <c r="A20" s="18"/>
      <c r="B20" s="10" t="s">
        <v>23</v>
      </c>
      <c r="C20" s="22">
        <v>71.25</v>
      </c>
      <c r="D20" s="22"/>
      <c r="E20" s="5">
        <v>200</v>
      </c>
      <c r="F20" s="5">
        <v>125</v>
      </c>
      <c r="G20" s="13"/>
    </row>
    <row r="21" spans="1:7" s="17" customFormat="1" ht="15" customHeight="1" x14ac:dyDescent="0.2">
      <c r="A21" s="18"/>
      <c r="B21" s="10" t="s">
        <v>24</v>
      </c>
      <c r="C21" s="22">
        <v>3705</v>
      </c>
      <c r="D21" s="22"/>
      <c r="E21" s="5">
        <v>2400</v>
      </c>
      <c r="F21" s="5">
        <v>1500</v>
      </c>
      <c r="G21" s="13"/>
    </row>
    <row r="22" spans="1:7" s="17" customFormat="1" ht="15" customHeight="1" x14ac:dyDescent="0.2">
      <c r="A22" s="18"/>
      <c r="B22" s="10" t="s">
        <v>25</v>
      </c>
      <c r="C22" s="22">
        <f>2368/8</f>
        <v>296</v>
      </c>
      <c r="D22" s="22"/>
      <c r="E22" s="5">
        <f>1800/8</f>
        <v>225</v>
      </c>
      <c r="F22" s="5">
        <v>18.75</v>
      </c>
      <c r="G22" s="13"/>
    </row>
    <row r="23" spans="1:7" s="17" customFormat="1" ht="15" customHeight="1" x14ac:dyDescent="0.2">
      <c r="A23" s="18"/>
      <c r="B23" s="10" t="s">
        <v>26</v>
      </c>
      <c r="C23" s="22">
        <v>2368</v>
      </c>
      <c r="D23" s="22"/>
      <c r="E23" s="5">
        <v>1800</v>
      </c>
      <c r="F23" s="5">
        <v>1800</v>
      </c>
      <c r="G23" s="13"/>
    </row>
    <row r="24" spans="1:7" s="17" customFormat="1" ht="15" customHeight="1" x14ac:dyDescent="0.2">
      <c r="A24" s="18"/>
      <c r="B24" s="10" t="s">
        <v>27</v>
      </c>
      <c r="C24" s="22">
        <v>550</v>
      </c>
      <c r="D24" s="22"/>
      <c r="E24" s="5" t="s">
        <v>54</v>
      </c>
      <c r="F24" s="5" t="s">
        <v>56</v>
      </c>
      <c r="G24" s="13"/>
    </row>
    <row r="25" spans="1:7" s="17" customFormat="1" ht="15" customHeight="1" x14ac:dyDescent="0.2">
      <c r="A25" s="18"/>
      <c r="B25" s="10" t="s">
        <v>28</v>
      </c>
      <c r="C25" s="22">
        <f>550*4</f>
        <v>2200</v>
      </c>
      <c r="D25" s="22"/>
      <c r="E25" s="5">
        <v>0</v>
      </c>
      <c r="F25" s="5">
        <f>400+(0.32*1000)</f>
        <v>720</v>
      </c>
      <c r="G25" s="13"/>
    </row>
    <row r="26" spans="1:7" s="17" customFormat="1" ht="15" customHeight="1" x14ac:dyDescent="0.2">
      <c r="A26" s="18"/>
      <c r="B26" s="10" t="s">
        <v>29</v>
      </c>
      <c r="C26" s="22">
        <v>75</v>
      </c>
      <c r="D26" s="22"/>
      <c r="E26" s="5">
        <v>75</v>
      </c>
      <c r="F26" s="5">
        <v>65</v>
      </c>
      <c r="G26" s="13"/>
    </row>
    <row r="27" spans="1:7" s="17" customFormat="1" ht="15" customHeight="1" x14ac:dyDescent="0.2">
      <c r="A27" s="18"/>
      <c r="B27" s="10" t="s">
        <v>30</v>
      </c>
      <c r="C27" s="22">
        <v>975</v>
      </c>
      <c r="D27" s="22"/>
      <c r="E27" s="5">
        <v>900</v>
      </c>
      <c r="F27" s="5">
        <v>780</v>
      </c>
      <c r="G27" s="13"/>
    </row>
    <row r="28" spans="1:7" s="17" customFormat="1" ht="15" customHeight="1" x14ac:dyDescent="0.2">
      <c r="A28" s="18"/>
      <c r="B28" s="10" t="s">
        <v>31</v>
      </c>
      <c r="C28" s="22">
        <v>75</v>
      </c>
      <c r="D28" s="22"/>
      <c r="E28" s="5">
        <v>75</v>
      </c>
      <c r="F28" s="5">
        <v>65</v>
      </c>
      <c r="G28" s="13"/>
    </row>
    <row r="29" spans="1:7" s="17" customFormat="1" ht="15" customHeight="1" x14ac:dyDescent="0.2">
      <c r="A29" s="18"/>
      <c r="B29" s="10" t="s">
        <v>32</v>
      </c>
      <c r="C29" s="22">
        <v>1650</v>
      </c>
      <c r="D29" s="22"/>
      <c r="E29" s="5">
        <v>375</v>
      </c>
      <c r="F29" s="5">
        <v>625</v>
      </c>
      <c r="G29" s="13"/>
    </row>
    <row r="30" spans="1:7" s="17" customFormat="1" ht="15" customHeight="1" x14ac:dyDescent="0.2">
      <c r="A30" s="18"/>
      <c r="B30" s="18" t="s">
        <v>33</v>
      </c>
      <c r="C30" s="22">
        <v>75</v>
      </c>
      <c r="D30" s="22"/>
      <c r="E30" s="5">
        <v>75</v>
      </c>
      <c r="F30" s="5">
        <v>65</v>
      </c>
      <c r="G30" s="13"/>
    </row>
    <row r="31" spans="1:7" s="17" customFormat="1" ht="15" customHeight="1" x14ac:dyDescent="0.2">
      <c r="A31" s="18"/>
      <c r="B31" s="18" t="s">
        <v>34</v>
      </c>
      <c r="C31" s="22">
        <v>975</v>
      </c>
      <c r="D31" s="22"/>
      <c r="E31" s="5">
        <v>900</v>
      </c>
      <c r="F31" s="5">
        <v>780</v>
      </c>
      <c r="G31" s="13"/>
    </row>
    <row r="32" spans="1:7" s="17" customFormat="1" ht="15" customHeight="1" x14ac:dyDescent="0.2">
      <c r="A32" s="18"/>
      <c r="B32" s="18" t="s">
        <v>35</v>
      </c>
      <c r="C32" s="22">
        <v>210</v>
      </c>
      <c r="D32" s="22"/>
      <c r="E32" s="5">
        <v>120</v>
      </c>
      <c r="F32" s="5">
        <v>65</v>
      </c>
      <c r="G32" s="13"/>
    </row>
    <row r="33" spans="1:7" s="17" customFormat="1" ht="15" customHeight="1" x14ac:dyDescent="0.2">
      <c r="A33" s="18"/>
      <c r="B33" s="18" t="s">
        <v>36</v>
      </c>
      <c r="C33" s="22">
        <v>2730</v>
      </c>
      <c r="D33" s="22"/>
      <c r="E33" s="5">
        <v>1440</v>
      </c>
      <c r="F33" s="5">
        <v>780</v>
      </c>
      <c r="G33" s="13"/>
    </row>
    <row r="34" spans="1:7" s="17" customFormat="1" ht="15" customHeight="1" x14ac:dyDescent="0.2">
      <c r="A34" s="18"/>
      <c r="B34" s="18" t="s">
        <v>37</v>
      </c>
      <c r="C34" s="22" t="s">
        <v>47</v>
      </c>
      <c r="D34" s="22"/>
      <c r="E34" s="5">
        <v>70</v>
      </c>
      <c r="F34" s="5">
        <v>65</v>
      </c>
      <c r="G34" s="13"/>
    </row>
    <row r="35" spans="1:7" s="17" customFormat="1" ht="15" customHeight="1" x14ac:dyDescent="0.2">
      <c r="A35" s="18"/>
      <c r="B35" s="18" t="s">
        <v>38</v>
      </c>
      <c r="C35" s="22" t="s">
        <v>48</v>
      </c>
      <c r="D35" s="22"/>
      <c r="E35" s="5">
        <v>120</v>
      </c>
      <c r="F35" s="5">
        <v>70</v>
      </c>
      <c r="G35" s="13"/>
    </row>
    <row r="36" spans="1:7" s="17" customFormat="1" ht="15" customHeight="1" x14ac:dyDescent="0.2">
      <c r="A36" s="18"/>
      <c r="B36" s="14" t="s">
        <v>39</v>
      </c>
      <c r="C36" s="22" t="s">
        <v>53</v>
      </c>
      <c r="D36" s="22"/>
      <c r="E36" s="5" t="s">
        <v>51</v>
      </c>
      <c r="F36" s="5">
        <v>45</v>
      </c>
      <c r="G36" s="13"/>
    </row>
    <row r="37" spans="1:7" s="17" customFormat="1" ht="15" customHeight="1" x14ac:dyDescent="0.2">
      <c r="A37" s="18"/>
      <c r="B37" s="14" t="s">
        <v>40</v>
      </c>
      <c r="C37" s="22" t="s">
        <v>53</v>
      </c>
      <c r="D37" s="22"/>
      <c r="E37" s="5">
        <v>580</v>
      </c>
      <c r="F37" s="5">
        <v>800</v>
      </c>
      <c r="G37" s="13"/>
    </row>
    <row r="38" spans="1:7" s="17" customFormat="1" ht="15" customHeight="1" x14ac:dyDescent="0.2">
      <c r="A38" s="18"/>
      <c r="B38" s="14" t="s">
        <v>41</v>
      </c>
      <c r="C38" s="22" t="s">
        <v>53</v>
      </c>
      <c r="D38" s="22"/>
      <c r="E38" s="5">
        <v>1200</v>
      </c>
      <c r="F38" s="5">
        <v>1200</v>
      </c>
      <c r="G38" s="13"/>
    </row>
    <row r="39" spans="1:7" s="17" customFormat="1" ht="27" customHeight="1" x14ac:dyDescent="0.2">
      <c r="A39" s="18"/>
      <c r="B39" s="14" t="s">
        <v>42</v>
      </c>
      <c r="C39" s="22" t="s">
        <v>49</v>
      </c>
      <c r="D39" s="22"/>
      <c r="E39" s="5">
        <v>50</v>
      </c>
      <c r="F39" s="11" t="s">
        <v>52</v>
      </c>
      <c r="G39" s="13"/>
    </row>
    <row r="40" spans="1:7" x14ac:dyDescent="0.2">
      <c r="B40" s="19" t="s">
        <v>55</v>
      </c>
      <c r="C40" s="32">
        <f>C11+C13+C15+C17+C19+C21+C23+C25+C27+C29+C31+C33</f>
        <v>23220.5</v>
      </c>
      <c r="D40" s="32"/>
      <c r="E40" s="21">
        <f>E11+E13+E15+E17+E19+E21+E23+E25+E27+E29+E31+E33</f>
        <v>14080</v>
      </c>
      <c r="F40" s="21">
        <f>F11+F13+F15+F17+F19+F21+F23+F25+F27+F29+F31+F33</f>
        <v>11375</v>
      </c>
    </row>
  </sheetData>
  <mergeCells count="47">
    <mergeCell ref="C40:D40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A1:A6"/>
    <mergeCell ref="C7:D7"/>
    <mergeCell ref="C8:D8"/>
    <mergeCell ref="C9:D9"/>
    <mergeCell ref="B1:B6"/>
    <mergeCell ref="C19:D19"/>
    <mergeCell ref="C1:G1"/>
    <mergeCell ref="C2:E2"/>
    <mergeCell ref="C3:E3"/>
    <mergeCell ref="C4:E4"/>
    <mergeCell ref="C5:E5"/>
    <mergeCell ref="C6:E6"/>
    <mergeCell ref="F2:G2"/>
    <mergeCell ref="F3:G3"/>
    <mergeCell ref="F4:G4"/>
    <mergeCell ref="F5:G5"/>
    <mergeCell ref="F6:G6"/>
    <mergeCell ref="C15:D15"/>
    <mergeCell ref="C16:D16"/>
    <mergeCell ref="C17:D17"/>
    <mergeCell ref="C12:D12"/>
    <mergeCell ref="C18:D18"/>
    <mergeCell ref="C13:D13"/>
    <mergeCell ref="C14:D14"/>
    <mergeCell ref="C10:D10"/>
    <mergeCell ref="C11:D11"/>
  </mergeCells>
  <pageMargins left="0.25" right="0.25" top="0.25" bottom="0.2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2018-09-12T22:22:43Z</cp:lastPrinted>
  <dcterms:created xsi:type="dcterms:W3CDTF">2014-09-24T15:58:06Z</dcterms:created>
  <dcterms:modified xsi:type="dcterms:W3CDTF">2018-10-03T19:11:21Z</dcterms:modified>
</cp:coreProperties>
</file>