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sanh\Documents\Offline Records (03)\Fire Engine Pumper (Qty 2) IFB-4581-19-SH\"/>
    </mc:Choice>
  </mc:AlternateContent>
  <bookViews>
    <workbookView xWindow="120" yWindow="135" windowWidth="18960" windowHeight="11205"/>
  </bookViews>
  <sheets>
    <sheet name="Recap" sheetId="1" r:id="rId1"/>
  </sheets>
  <calcPr calcId="171027"/>
</workbook>
</file>

<file path=xl/calcChain.xml><?xml version="1.0" encoding="utf-8"?>
<calcChain xmlns="http://schemas.openxmlformats.org/spreadsheetml/2006/main">
  <c r="AB9" i="1" l="1"/>
  <c r="AB8" i="1"/>
  <c r="AB11" i="1"/>
  <c r="AB10" i="1"/>
  <c r="H9" i="1" l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8" i="1"/>
</calcChain>
</file>

<file path=xl/sharedStrings.xml><?xml version="1.0" encoding="utf-8"?>
<sst xmlns="http://schemas.openxmlformats.org/spreadsheetml/2006/main" count="77" uniqueCount="59">
  <si>
    <t>Solicitation Recap</t>
  </si>
  <si>
    <r>
      <rPr>
        <sz val="10"/>
        <color rgb="FF000000"/>
        <rFont val="Times New Roman"/>
        <family val="2"/>
        <charset val="204"/>
      </rPr>
      <t>SOLICITATION TITLE:</t>
    </r>
  </si>
  <si>
    <r>
      <rPr>
        <sz val="10"/>
        <color rgb="FF000000"/>
        <rFont val="Times New Roman"/>
        <family val="2"/>
        <charset val="204"/>
      </rPr>
      <t>SOLICITATION NUMBER:</t>
    </r>
  </si>
  <si>
    <r>
      <rPr>
        <sz val="10"/>
        <color rgb="FF000000"/>
        <rFont val="Times New Roman"/>
        <family val="2"/>
        <charset val="204"/>
      </rPr>
      <t>OPENING DATE:</t>
    </r>
  </si>
  <si>
    <r>
      <rPr>
        <sz val="10"/>
        <color rgb="FF000000"/>
        <rFont val="Times New Roman"/>
        <family val="2"/>
        <charset val="204"/>
      </rPr>
      <t>OPENING TIME:</t>
    </r>
  </si>
  <si>
    <r>
      <rPr>
        <sz val="10"/>
        <color rgb="FF000000"/>
        <rFont val="Times New Roman"/>
        <family val="2"/>
        <charset val="204"/>
      </rPr>
      <t>BUYER:</t>
    </r>
  </si>
  <si>
    <r>
      <rPr>
        <sz val="10"/>
        <color rgb="FF000000"/>
        <rFont val="Times New Roman"/>
        <family val="2"/>
        <charset val="204"/>
      </rPr>
      <t>Susan Hyatt</t>
    </r>
  </si>
  <si>
    <r>
      <rPr>
        <sz val="10"/>
        <color rgb="FF000000"/>
        <rFont val="Times New Roman"/>
        <family val="2"/>
        <charset val="204"/>
      </rPr>
      <t>Company</t>
    </r>
  </si>
  <si>
    <t>Addenda</t>
  </si>
  <si>
    <t>Location</t>
  </si>
  <si>
    <t>Year/Make/Model</t>
  </si>
  <si>
    <t>Delivery</t>
  </si>
  <si>
    <t>Warranty</t>
  </si>
  <si>
    <t>Price for One</t>
  </si>
  <si>
    <t>Extended for 2</t>
  </si>
  <si>
    <t>Overall Height</t>
  </si>
  <si>
    <t>Top Speed of Unit</t>
  </si>
  <si>
    <t>Overall Length</t>
  </si>
  <si>
    <t>Optional CNG Engine</t>
  </si>
  <si>
    <t>Optional Clean Cab</t>
  </si>
  <si>
    <t>10 Inch Extend Cab</t>
  </si>
  <si>
    <t>Optional Other Pump</t>
  </si>
  <si>
    <t>Removable Hose Trays</t>
  </si>
  <si>
    <t>Optional CAFS</t>
  </si>
  <si>
    <t>Hose Reel incl 200' of 1" hose</t>
  </si>
  <si>
    <t>Roll Up compartment Doors</t>
  </si>
  <si>
    <t>Roll up Style Doors</t>
  </si>
  <si>
    <t>Standard Hinged Doors</t>
  </si>
  <si>
    <t>Specs &amp; Response Form</t>
  </si>
  <si>
    <t>Fire Engine Pumper</t>
  </si>
  <si>
    <t>IFB-4581-19-SH</t>
  </si>
  <si>
    <t>2:30 P.M.</t>
  </si>
  <si>
    <t>Detroit Diesel Engine</t>
  </si>
  <si>
    <t>Door Locks / Power Locks</t>
  </si>
  <si>
    <t>Front Range Fire</t>
  </si>
  <si>
    <t>HME Ahrends-Fox</t>
  </si>
  <si>
    <t>Wyoming MI</t>
  </si>
  <si>
    <t xml:space="preserve">Yes </t>
  </si>
  <si>
    <t>N/A</t>
  </si>
  <si>
    <t>2019 HME Model 1871W-MFD</t>
  </si>
  <si>
    <t>270 days</t>
  </si>
  <si>
    <t>1 yr.5 yr</t>
  </si>
  <si>
    <t>NA</t>
  </si>
  <si>
    <t>NC</t>
  </si>
  <si>
    <t>Frederick CO</t>
  </si>
  <si>
    <t xml:space="preserve">2019 Pierce Enforcer </t>
  </si>
  <si>
    <t>1/10/10/5</t>
  </si>
  <si>
    <t>Incl</t>
  </si>
  <si>
    <t>Snyder NE</t>
  </si>
  <si>
    <t>?</t>
  </si>
  <si>
    <t>Mile-Hi Fire Apparatus Inc/Spartan</t>
  </si>
  <si>
    <t>Brandon SD</t>
  </si>
  <si>
    <t>Imcl</t>
  </si>
  <si>
    <t>2020 Smeal/Spartan Metrostar</t>
  </si>
  <si>
    <t>2020 Spartan ER/Spartan Metrostar</t>
  </si>
  <si>
    <t>ladder rack $2500</t>
  </si>
  <si>
    <t>245 days</t>
  </si>
  <si>
    <t>390 days</t>
  </si>
  <si>
    <t>365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</si>
</sst>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###0;###0"/>
    <numFmt numFmtId="165" formatCode="&quot;$&quot;#,##0.00"/>
  </numFmts>
  <fonts count="13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6"/>
      <color rgb="FF000000"/>
      <name val="Arial Black"/>
      <family val="2"/>
    </font>
    <font>
      <b/>
      <sz val="16"/>
      <name val="Arial"/>
      <family val="2"/>
    </font>
    <font>
      <sz val="11"/>
      <name val="Arial"/>
      <family val="2"/>
    </font>
    <font>
      <sz val="10"/>
      <color rgb="FF000000"/>
      <name val="Times New Roman"/>
      <family val="2"/>
      <charset val="204"/>
    </font>
    <font>
      <sz val="11"/>
      <color rgb="FF00000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 applyFill="1" applyBorder="1" applyAlignment="1">
      <alignment horizontal="left" vertical="top"/>
    </xf>
    <xf numFmtId="165" fontId="1" fillId="0" borderId="0" xfId="0" applyNumberFormat="1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1" fillId="0" borderId="16" xfId="0" applyFont="1" applyFill="1" applyBorder="1" applyAlignment="1">
      <alignment vertical="top" wrapText="1"/>
    </xf>
    <xf numFmtId="165" fontId="9" fillId="0" borderId="0" xfId="0" applyNumberFormat="1" applyFont="1" applyFill="1" applyBorder="1" applyAlignment="1">
      <alignment horizontal="left" vertical="top" wrapText="1"/>
    </xf>
    <xf numFmtId="164" fontId="10" fillId="0" borderId="14" xfId="0" applyNumberFormat="1" applyFont="1" applyFill="1" applyBorder="1" applyAlignment="1">
      <alignment vertical="top" wrapText="1"/>
    </xf>
    <xf numFmtId="165" fontId="9" fillId="0" borderId="0" xfId="0" applyNumberFormat="1" applyFont="1" applyFill="1" applyBorder="1" applyAlignment="1">
      <alignment horizontal="left" vertical="top"/>
    </xf>
    <xf numFmtId="165" fontId="10" fillId="0" borderId="0" xfId="0" applyNumberFormat="1" applyFont="1" applyFill="1" applyBorder="1" applyAlignment="1">
      <alignment horizontal="left" vertical="top"/>
    </xf>
    <xf numFmtId="164" fontId="10" fillId="0" borderId="15" xfId="0" applyNumberFormat="1" applyFont="1" applyFill="1" applyBorder="1" applyAlignment="1">
      <alignment vertical="top" wrapText="1"/>
    </xf>
    <xf numFmtId="0" fontId="1" fillId="0" borderId="0" xfId="0" applyNumberFormat="1" applyFont="1" applyFill="1" applyBorder="1" applyAlignment="1">
      <alignment horizontal="left" vertical="top"/>
    </xf>
    <xf numFmtId="0" fontId="10" fillId="0" borderId="4" xfId="0" applyFont="1" applyFill="1" applyBorder="1" applyAlignment="1">
      <alignment horizontal="left" vertical="top" wrapText="1"/>
    </xf>
    <xf numFmtId="165" fontId="10" fillId="0" borderId="4" xfId="0" applyNumberFormat="1" applyFont="1" applyFill="1" applyBorder="1" applyAlignment="1">
      <alignment horizontal="left" vertical="top" wrapText="1"/>
    </xf>
    <xf numFmtId="0" fontId="10" fillId="0" borderId="4" xfId="0" applyNumberFormat="1" applyFont="1" applyFill="1" applyBorder="1" applyAlignment="1">
      <alignment horizontal="left" vertical="top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165" fontId="7" fillId="0" borderId="24" xfId="0" applyNumberFormat="1" applyFont="1" applyFill="1" applyBorder="1" applyAlignment="1">
      <alignment horizontal="left" vertical="center" wrapText="1"/>
    </xf>
    <xf numFmtId="0" fontId="7" fillId="0" borderId="24" xfId="0" applyNumberFormat="1" applyFont="1" applyFill="1" applyBorder="1" applyAlignment="1">
      <alignment horizontal="left" vertical="center" wrapText="1"/>
    </xf>
    <xf numFmtId="165" fontId="7" fillId="0" borderId="25" xfId="0" applyNumberFormat="1" applyFont="1" applyFill="1" applyBorder="1" applyAlignment="1">
      <alignment horizontal="left" vertical="center" wrapText="1"/>
    </xf>
    <xf numFmtId="0" fontId="10" fillId="0" borderId="26" xfId="0" applyFont="1" applyFill="1" applyBorder="1" applyAlignment="1">
      <alignment horizontal="left" vertical="top" wrapText="1"/>
    </xf>
    <xf numFmtId="165" fontId="10" fillId="0" borderId="19" xfId="0" applyNumberFormat="1" applyFont="1" applyFill="1" applyBorder="1" applyAlignment="1">
      <alignment horizontal="left" vertical="top" wrapText="1"/>
    </xf>
    <xf numFmtId="0" fontId="10" fillId="0" borderId="27" xfId="0" applyFont="1" applyFill="1" applyBorder="1" applyAlignment="1">
      <alignment horizontal="left" vertical="top" wrapText="1"/>
    </xf>
    <xf numFmtId="0" fontId="10" fillId="0" borderId="18" xfId="0" applyFont="1" applyFill="1" applyBorder="1" applyAlignment="1">
      <alignment horizontal="left" vertical="top" wrapText="1"/>
    </xf>
    <xf numFmtId="165" fontId="10" fillId="0" borderId="18" xfId="0" applyNumberFormat="1" applyFont="1" applyFill="1" applyBorder="1" applyAlignment="1">
      <alignment horizontal="left" vertical="top" wrapText="1"/>
    </xf>
    <xf numFmtId="0" fontId="10" fillId="0" borderId="18" xfId="0" applyNumberFormat="1" applyFont="1" applyFill="1" applyBorder="1" applyAlignment="1">
      <alignment horizontal="left" vertical="top" wrapText="1"/>
    </xf>
    <xf numFmtId="165" fontId="10" fillId="0" borderId="28" xfId="0" applyNumberFormat="1" applyFont="1" applyFill="1" applyBorder="1" applyAlignment="1">
      <alignment horizontal="left" vertical="top" wrapText="1"/>
    </xf>
    <xf numFmtId="164" fontId="11" fillId="0" borderId="14" xfId="0" applyNumberFormat="1" applyFont="1" applyFill="1" applyBorder="1" applyAlignment="1">
      <alignment vertical="top" wrapText="1"/>
    </xf>
    <xf numFmtId="0" fontId="11" fillId="0" borderId="26" xfId="0" applyFont="1" applyFill="1" applyBorder="1" applyAlignment="1">
      <alignment horizontal="left" vertical="top" wrapText="1"/>
    </xf>
    <xf numFmtId="0" fontId="11" fillId="0" borderId="4" xfId="0" applyFont="1" applyFill="1" applyBorder="1" applyAlignment="1">
      <alignment horizontal="left" vertical="top" wrapText="1"/>
    </xf>
    <xf numFmtId="165" fontId="11" fillId="0" borderId="4" xfId="0" applyNumberFormat="1" applyFont="1" applyFill="1" applyBorder="1" applyAlignment="1">
      <alignment horizontal="left" vertical="top" wrapText="1"/>
    </xf>
    <xf numFmtId="165" fontId="11" fillId="0" borderId="4" xfId="0" applyNumberFormat="1" applyFont="1" applyFill="1" applyBorder="1" applyAlignment="1">
      <alignment vertical="top" wrapText="1"/>
    </xf>
    <xf numFmtId="0" fontId="11" fillId="0" borderId="4" xfId="0" applyNumberFormat="1" applyFont="1" applyFill="1" applyBorder="1" applyAlignment="1">
      <alignment vertical="top" wrapText="1"/>
    </xf>
    <xf numFmtId="165" fontId="11" fillId="0" borderId="19" xfId="0" applyNumberFormat="1" applyFont="1" applyFill="1" applyBorder="1" applyAlignment="1">
      <alignment vertical="top" wrapText="1"/>
    </xf>
    <xf numFmtId="165" fontId="12" fillId="0" borderId="0" xfId="0" applyNumberFormat="1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/>
    </xf>
    <xf numFmtId="0" fontId="11" fillId="0" borderId="4" xfId="0" applyNumberFormat="1" applyFont="1" applyFill="1" applyBorder="1" applyAlignment="1">
      <alignment horizontal="left" vertical="top" wrapText="1"/>
    </xf>
    <xf numFmtId="165" fontId="11" fillId="0" borderId="19" xfId="0" applyNumberFormat="1" applyFont="1" applyFill="1" applyBorder="1" applyAlignment="1">
      <alignment horizontal="left" vertical="top" wrapText="1"/>
    </xf>
    <xf numFmtId="0" fontId="11" fillId="0" borderId="4" xfId="0" applyFont="1" applyFill="1" applyBorder="1" applyAlignment="1">
      <alignment horizontal="left" vertical="top" wrapText="1"/>
    </xf>
    <xf numFmtId="165" fontId="11" fillId="2" borderId="4" xfId="0" applyNumberFormat="1" applyFont="1" applyFill="1" applyBorder="1" applyAlignment="1">
      <alignment vertical="top" wrapText="1"/>
    </xf>
    <xf numFmtId="165" fontId="11" fillId="0" borderId="0" xfId="0" applyNumberFormat="1" applyFont="1" applyFill="1" applyBorder="1" applyAlignment="1">
      <alignment horizontal="left" vertical="top"/>
    </xf>
    <xf numFmtId="0" fontId="1" fillId="0" borderId="9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17" xfId="0" applyFont="1" applyFill="1" applyBorder="1" applyAlignment="1">
      <alignment horizontal="left" vertical="top" wrapText="1"/>
    </xf>
    <xf numFmtId="0" fontId="11" fillId="0" borderId="4" xfId="0" applyFont="1" applyFill="1" applyBorder="1" applyAlignment="1">
      <alignment horizontal="left" vertical="top" wrapText="1"/>
    </xf>
    <xf numFmtId="0" fontId="8" fillId="0" borderId="24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0" fillId="0" borderId="18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20" xfId="0" applyFont="1" applyFill="1" applyBorder="1" applyAlignment="1">
      <alignment horizontal="left" vertical="top" wrapText="1"/>
    </xf>
    <xf numFmtId="165" fontId="4" fillId="0" borderId="2" xfId="0" applyNumberFormat="1" applyFont="1" applyFill="1" applyBorder="1" applyAlignment="1">
      <alignment horizontal="left" vertical="center" wrapText="1"/>
    </xf>
    <xf numFmtId="165" fontId="4" fillId="0" borderId="12" xfId="0" applyNumberFormat="1" applyFont="1" applyFill="1" applyBorder="1" applyAlignment="1">
      <alignment horizontal="left" vertical="center" wrapText="1"/>
    </xf>
    <xf numFmtId="165" fontId="4" fillId="0" borderId="3" xfId="0" applyNumberFormat="1" applyFont="1" applyFill="1" applyBorder="1" applyAlignment="1">
      <alignment horizontal="left" vertical="top" wrapText="1"/>
    </xf>
    <xf numFmtId="165" fontId="4" fillId="0" borderId="13" xfId="0" applyNumberFormat="1" applyFont="1" applyFill="1" applyBorder="1" applyAlignment="1">
      <alignment horizontal="left" vertical="top" wrapText="1"/>
    </xf>
    <xf numFmtId="14" fontId="6" fillId="0" borderId="3" xfId="0" applyNumberFormat="1" applyFont="1" applyFill="1" applyBorder="1" applyAlignment="1">
      <alignment horizontal="left" vertical="top" wrapText="1"/>
    </xf>
    <xf numFmtId="0" fontId="6" fillId="0" borderId="3" xfId="0" applyNumberFormat="1" applyFont="1" applyFill="1" applyBorder="1" applyAlignment="1">
      <alignment horizontal="left" vertical="top" wrapText="1"/>
    </xf>
    <xf numFmtId="0" fontId="6" fillId="0" borderId="13" xfId="0" applyNumberFormat="1" applyFont="1" applyFill="1" applyBorder="1" applyAlignment="1">
      <alignment horizontal="left" vertical="top" wrapText="1"/>
    </xf>
    <xf numFmtId="165" fontId="4" fillId="0" borderId="21" xfId="0" applyNumberFormat="1" applyFont="1" applyFill="1" applyBorder="1" applyAlignment="1">
      <alignment horizontal="left" vertical="top" wrapText="1"/>
    </xf>
    <xf numFmtId="165" fontId="4" fillId="0" borderId="22" xfId="0" applyNumberFormat="1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horizontal="left" vertical="top" wrapText="1"/>
    </xf>
    <xf numFmtId="44" fontId="11" fillId="0" borderId="0" xfId="0" applyNumberFormat="1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</xdr:colOff>
      <xdr:row>0</xdr:row>
      <xdr:rowOff>76200</xdr:rowOff>
    </xdr:from>
    <xdr:to>
      <xdr:col>1</xdr:col>
      <xdr:colOff>2075046</xdr:colOff>
      <xdr:row>2</xdr:row>
      <xdr:rowOff>220980</xdr:rowOff>
    </xdr:to>
    <xdr:pic>
      <xdr:nvPicPr>
        <xdr:cNvPr id="2" name="Picture 1" descr="City Logo in 3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6200"/>
          <a:ext cx="1968366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9"/>
  <sheetViews>
    <sheetView tabSelected="1" zoomScaleNormal="100" workbookViewId="0">
      <selection activeCell="B7" sqref="B7"/>
    </sheetView>
  </sheetViews>
  <sheetFormatPr defaultColWidth="9.1640625" defaultRowHeight="12.75" x14ac:dyDescent="0.2"/>
  <cols>
    <col min="1" max="1" width="4.5" style="2" customWidth="1"/>
    <col min="2" max="2" width="31.6640625" style="2" customWidth="1"/>
    <col min="3" max="3" width="8.1640625" style="2" customWidth="1"/>
    <col min="4" max="4" width="5.6640625" style="2" customWidth="1"/>
    <col min="5" max="5" width="7.83203125" style="2" customWidth="1"/>
    <col min="6" max="6" width="9.5" style="1" customWidth="1"/>
    <col min="7" max="7" width="11.1640625" style="1" customWidth="1"/>
    <col min="8" max="8" width="14.33203125" style="1" customWidth="1"/>
    <col min="9" max="9" width="32.33203125" style="9" customWidth="1"/>
    <col min="10" max="10" width="7" style="9" customWidth="1"/>
    <col min="11" max="11" width="8.33203125" style="9" customWidth="1"/>
    <col min="12" max="12" width="7.5" style="9" customWidth="1"/>
    <col min="13" max="13" width="8.83203125" style="9" customWidth="1"/>
    <col min="14" max="14" width="9.83203125" style="9" customWidth="1"/>
    <col min="15" max="15" width="8.83203125" style="1" customWidth="1"/>
    <col min="16" max="16" width="9.83203125" style="1" customWidth="1"/>
    <col min="17" max="17" width="11.1640625" style="1" bestFit="1" customWidth="1"/>
    <col min="18" max="18" width="12" style="1" customWidth="1"/>
    <col min="19" max="19" width="11.83203125" style="1" customWidth="1"/>
    <col min="20" max="20" width="11.5" style="1" customWidth="1"/>
    <col min="21" max="21" width="10.33203125" style="1" customWidth="1"/>
    <col min="22" max="22" width="9.83203125" style="1" customWidth="1"/>
    <col min="23" max="23" width="9.5" style="1" customWidth="1"/>
    <col min="24" max="24" width="13.1640625" style="1" customWidth="1"/>
    <col min="25" max="25" width="9.83203125" style="1" customWidth="1"/>
    <col min="26" max="26" width="9.6640625" style="1" customWidth="1"/>
    <col min="27" max="27" width="13.6640625" style="1" customWidth="1"/>
    <col min="28" max="28" width="11.1640625" style="2" bestFit="1" customWidth="1"/>
    <col min="29" max="29" width="12.5" style="2" bestFit="1" customWidth="1"/>
    <col min="30" max="16384" width="9.1640625" style="2"/>
  </cols>
  <sheetData>
    <row r="1" spans="1:29" ht="18" customHeight="1" thickBot="1" x14ac:dyDescent="0.25">
      <c r="A1" s="39"/>
      <c r="B1" s="44"/>
      <c r="C1" s="47" t="s">
        <v>0</v>
      </c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9"/>
    </row>
    <row r="2" spans="1:29" ht="21" customHeight="1" x14ac:dyDescent="0.2">
      <c r="A2" s="40"/>
      <c r="B2" s="45"/>
      <c r="C2" s="50" t="s">
        <v>1</v>
      </c>
      <c r="D2" s="50"/>
      <c r="E2" s="50"/>
      <c r="F2" s="53" t="s">
        <v>29</v>
      </c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4"/>
    </row>
    <row r="3" spans="1:29" ht="18" customHeight="1" x14ac:dyDescent="0.2">
      <c r="A3" s="40"/>
      <c r="B3" s="45"/>
      <c r="C3" s="51" t="s">
        <v>2</v>
      </c>
      <c r="D3" s="51"/>
      <c r="E3" s="51"/>
      <c r="F3" s="55" t="s">
        <v>30</v>
      </c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6"/>
    </row>
    <row r="4" spans="1:29" ht="18" customHeight="1" x14ac:dyDescent="0.2">
      <c r="A4" s="40"/>
      <c r="B4" s="45"/>
      <c r="C4" s="51" t="s">
        <v>3</v>
      </c>
      <c r="D4" s="51"/>
      <c r="E4" s="51"/>
      <c r="F4" s="57">
        <v>43468</v>
      </c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9"/>
    </row>
    <row r="5" spans="1:29" ht="18" customHeight="1" x14ac:dyDescent="0.2">
      <c r="A5" s="40"/>
      <c r="B5" s="45"/>
      <c r="C5" s="51" t="s">
        <v>4</v>
      </c>
      <c r="D5" s="51"/>
      <c r="E5" s="51"/>
      <c r="F5" s="55" t="s">
        <v>31</v>
      </c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6"/>
    </row>
    <row r="6" spans="1:29" ht="18" customHeight="1" thickBot="1" x14ac:dyDescent="0.25">
      <c r="A6" s="41"/>
      <c r="B6" s="45"/>
      <c r="C6" s="52" t="s">
        <v>5</v>
      </c>
      <c r="D6" s="52"/>
      <c r="E6" s="52"/>
      <c r="F6" s="60" t="s">
        <v>6</v>
      </c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1"/>
    </row>
    <row r="7" spans="1:29" ht="68.25" customHeight="1" x14ac:dyDescent="0.2">
      <c r="A7" s="3"/>
      <c r="B7" s="13" t="s">
        <v>7</v>
      </c>
      <c r="C7" s="43" t="s">
        <v>9</v>
      </c>
      <c r="D7" s="43"/>
      <c r="E7" s="14" t="s">
        <v>28</v>
      </c>
      <c r="F7" s="15" t="s">
        <v>8</v>
      </c>
      <c r="G7" s="15" t="s">
        <v>13</v>
      </c>
      <c r="H7" s="15" t="s">
        <v>14</v>
      </c>
      <c r="I7" s="16" t="s">
        <v>10</v>
      </c>
      <c r="J7" s="16" t="s">
        <v>15</v>
      </c>
      <c r="K7" s="16" t="s">
        <v>16</v>
      </c>
      <c r="L7" s="16" t="s">
        <v>17</v>
      </c>
      <c r="M7" s="16" t="s">
        <v>11</v>
      </c>
      <c r="N7" s="17" t="s">
        <v>12</v>
      </c>
      <c r="O7" s="15" t="s">
        <v>18</v>
      </c>
      <c r="P7" s="15" t="s">
        <v>32</v>
      </c>
      <c r="Q7" s="15" t="s">
        <v>19</v>
      </c>
      <c r="R7" s="15" t="s">
        <v>20</v>
      </c>
      <c r="S7" s="15" t="s">
        <v>33</v>
      </c>
      <c r="T7" s="15" t="s">
        <v>21</v>
      </c>
      <c r="U7" s="15" t="s">
        <v>22</v>
      </c>
      <c r="V7" s="15" t="s">
        <v>23</v>
      </c>
      <c r="W7" s="15" t="s">
        <v>24</v>
      </c>
      <c r="X7" s="15" t="s">
        <v>25</v>
      </c>
      <c r="Y7" s="15" t="s">
        <v>26</v>
      </c>
      <c r="Z7" s="17" t="s">
        <v>27</v>
      </c>
      <c r="AA7" s="4"/>
    </row>
    <row r="8" spans="1:29" s="33" customFormat="1" ht="18.75" customHeight="1" x14ac:dyDescent="0.2">
      <c r="A8" s="25">
        <v>1</v>
      </c>
      <c r="B8" s="26" t="s">
        <v>35</v>
      </c>
      <c r="C8" s="42" t="s">
        <v>36</v>
      </c>
      <c r="D8" s="42"/>
      <c r="E8" s="27" t="s">
        <v>37</v>
      </c>
      <c r="F8" s="28" t="s">
        <v>38</v>
      </c>
      <c r="G8" s="37">
        <v>522549</v>
      </c>
      <c r="H8" s="29">
        <f>G8*2</f>
        <v>1045098</v>
      </c>
      <c r="I8" s="30" t="s">
        <v>39</v>
      </c>
      <c r="J8" s="30">
        <v>115</v>
      </c>
      <c r="K8" s="30">
        <v>65</v>
      </c>
      <c r="L8" s="30">
        <v>365</v>
      </c>
      <c r="M8" s="30" t="s">
        <v>40</v>
      </c>
      <c r="N8" s="30" t="s">
        <v>41</v>
      </c>
      <c r="O8" s="29" t="s">
        <v>42</v>
      </c>
      <c r="P8" s="29" t="s">
        <v>42</v>
      </c>
      <c r="Q8" s="37">
        <v>20190</v>
      </c>
      <c r="R8" s="37">
        <v>11277</v>
      </c>
      <c r="S8" s="29">
        <v>812</v>
      </c>
      <c r="T8" s="29">
        <v>-13300</v>
      </c>
      <c r="U8" s="29" t="s">
        <v>42</v>
      </c>
      <c r="V8" s="37">
        <v>29180</v>
      </c>
      <c r="W8" s="29">
        <v>3550</v>
      </c>
      <c r="X8" s="29">
        <v>10709</v>
      </c>
      <c r="Y8" s="29" t="s">
        <v>43</v>
      </c>
      <c r="Z8" s="31">
        <v>5076</v>
      </c>
      <c r="AA8" s="32"/>
      <c r="AB8" s="38">
        <f>G8+Q8+R8+V8+8500</f>
        <v>591696</v>
      </c>
    </row>
    <row r="9" spans="1:29" s="33" customFormat="1" ht="18.75" customHeight="1" x14ac:dyDescent="0.2">
      <c r="A9" s="25">
        <v>2</v>
      </c>
      <c r="B9" s="26" t="s">
        <v>34</v>
      </c>
      <c r="C9" s="42" t="s">
        <v>44</v>
      </c>
      <c r="D9" s="42"/>
      <c r="E9" s="36" t="s">
        <v>37</v>
      </c>
      <c r="F9" s="28" t="s">
        <v>38</v>
      </c>
      <c r="G9" s="37">
        <v>561868</v>
      </c>
      <c r="H9" s="29">
        <f t="shared" ref="H9:H22" si="0">G9*2</f>
        <v>1123736</v>
      </c>
      <c r="I9" s="30" t="s">
        <v>45</v>
      </c>
      <c r="J9" s="30">
        <v>122</v>
      </c>
      <c r="K9" s="30">
        <v>65</v>
      </c>
      <c r="L9" s="30">
        <v>367.5</v>
      </c>
      <c r="M9" s="30" t="s">
        <v>56</v>
      </c>
      <c r="N9" s="30" t="s">
        <v>46</v>
      </c>
      <c r="O9" s="29" t="s">
        <v>42</v>
      </c>
      <c r="P9" s="29">
        <v>29137</v>
      </c>
      <c r="Q9" s="37">
        <v>2758</v>
      </c>
      <c r="R9" s="37">
        <v>10505</v>
      </c>
      <c r="S9" s="29">
        <v>1565</v>
      </c>
      <c r="T9" s="29">
        <v>25572</v>
      </c>
      <c r="U9" s="29">
        <v>1156</v>
      </c>
      <c r="V9" s="37">
        <v>28197</v>
      </c>
      <c r="W9" s="29">
        <v>3239</v>
      </c>
      <c r="X9" s="29">
        <v>10285</v>
      </c>
      <c r="Y9" s="29">
        <v>-897</v>
      </c>
      <c r="Z9" s="31" t="s">
        <v>47</v>
      </c>
      <c r="AA9" s="32"/>
      <c r="AB9" s="38">
        <f>G9+Q9+R9+V9-17402-1044-5907-724-143-197-1163-5145-897-9354</f>
        <v>561352</v>
      </c>
      <c r="AC9" s="63"/>
    </row>
    <row r="10" spans="1:29" s="33" customFormat="1" ht="16.5" customHeight="1" x14ac:dyDescent="0.2">
      <c r="A10" s="25">
        <v>3</v>
      </c>
      <c r="B10" s="26" t="s">
        <v>50</v>
      </c>
      <c r="C10" s="42" t="s">
        <v>48</v>
      </c>
      <c r="D10" s="42"/>
      <c r="E10" s="27" t="s">
        <v>37</v>
      </c>
      <c r="F10" s="28" t="s">
        <v>38</v>
      </c>
      <c r="G10" s="37">
        <v>512000</v>
      </c>
      <c r="H10" s="29">
        <f t="shared" si="0"/>
        <v>1024000</v>
      </c>
      <c r="I10" s="30" t="s">
        <v>53</v>
      </c>
      <c r="J10" s="30">
        <v>128</v>
      </c>
      <c r="K10" s="30">
        <v>65</v>
      </c>
      <c r="L10" s="30">
        <v>383</v>
      </c>
      <c r="M10" s="30" t="s">
        <v>57</v>
      </c>
      <c r="N10" s="30" t="s">
        <v>49</v>
      </c>
      <c r="O10" s="29" t="s">
        <v>42</v>
      </c>
      <c r="P10" s="29" t="s">
        <v>42</v>
      </c>
      <c r="Q10" s="37">
        <v>-2970</v>
      </c>
      <c r="R10" s="37">
        <v>6570</v>
      </c>
      <c r="S10" s="29">
        <v>1020</v>
      </c>
      <c r="T10" s="29" t="s">
        <v>42</v>
      </c>
      <c r="U10" s="29">
        <v>900</v>
      </c>
      <c r="V10" s="37">
        <v>50500</v>
      </c>
      <c r="W10" s="29">
        <v>3300</v>
      </c>
      <c r="X10" s="29">
        <v>14200</v>
      </c>
      <c r="Y10" s="29">
        <v>-430</v>
      </c>
      <c r="Z10" s="31" t="s">
        <v>47</v>
      </c>
      <c r="AA10" s="32" t="s">
        <v>55</v>
      </c>
      <c r="AB10" s="38">
        <f>G10+Q10+R10+V10+2500</f>
        <v>568600</v>
      </c>
    </row>
    <row r="11" spans="1:29" s="33" customFormat="1" ht="16.5" customHeight="1" x14ac:dyDescent="0.2">
      <c r="A11" s="25">
        <v>4</v>
      </c>
      <c r="B11" s="26" t="s">
        <v>50</v>
      </c>
      <c r="C11" s="42" t="s">
        <v>51</v>
      </c>
      <c r="D11" s="42"/>
      <c r="E11" s="27" t="s">
        <v>37</v>
      </c>
      <c r="F11" s="28" t="s">
        <v>38</v>
      </c>
      <c r="G11" s="37">
        <v>490879</v>
      </c>
      <c r="H11" s="29">
        <f t="shared" si="0"/>
        <v>981758</v>
      </c>
      <c r="I11" s="30" t="s">
        <v>54</v>
      </c>
      <c r="J11" s="30">
        <v>129.5</v>
      </c>
      <c r="K11" s="30">
        <v>65</v>
      </c>
      <c r="L11" s="30">
        <v>383</v>
      </c>
      <c r="M11" s="30" t="s">
        <v>58</v>
      </c>
      <c r="N11" s="30" t="s">
        <v>49</v>
      </c>
      <c r="O11" s="29" t="s">
        <v>42</v>
      </c>
      <c r="P11" s="29" t="s">
        <v>42</v>
      </c>
      <c r="Q11" s="37">
        <v>-544</v>
      </c>
      <c r="R11" s="37">
        <v>10080</v>
      </c>
      <c r="S11" s="29">
        <v>1020</v>
      </c>
      <c r="T11" s="29" t="s">
        <v>42</v>
      </c>
      <c r="U11" s="29">
        <v>910</v>
      </c>
      <c r="V11" s="37">
        <v>38500</v>
      </c>
      <c r="W11" s="29">
        <v>3800</v>
      </c>
      <c r="X11" s="29">
        <v>4000</v>
      </c>
      <c r="Y11" s="29">
        <v>-1400</v>
      </c>
      <c r="Z11" s="31" t="s">
        <v>52</v>
      </c>
      <c r="AA11" s="32"/>
      <c r="AB11" s="38">
        <f>G11+Q11+R11+V11</f>
        <v>538915</v>
      </c>
    </row>
    <row r="12" spans="1:29" s="33" customFormat="1" ht="18.75" customHeight="1" x14ac:dyDescent="0.2">
      <c r="A12" s="25">
        <v>5</v>
      </c>
      <c r="B12" s="26"/>
      <c r="C12" s="42"/>
      <c r="D12" s="42"/>
      <c r="E12" s="27"/>
      <c r="F12" s="28"/>
      <c r="G12" s="28"/>
      <c r="H12" s="29">
        <f t="shared" si="0"/>
        <v>0</v>
      </c>
      <c r="I12" s="34"/>
      <c r="J12" s="34"/>
      <c r="K12" s="34"/>
      <c r="L12" s="34"/>
      <c r="M12" s="34"/>
      <c r="N12" s="34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35"/>
      <c r="AA12" s="32"/>
    </row>
    <row r="13" spans="1:29" s="33" customFormat="1" ht="18.75" customHeight="1" x14ac:dyDescent="0.2">
      <c r="A13" s="25">
        <v>6</v>
      </c>
      <c r="B13" s="26"/>
      <c r="C13" s="42"/>
      <c r="D13" s="42"/>
      <c r="E13" s="27"/>
      <c r="F13" s="28"/>
      <c r="G13" s="28"/>
      <c r="H13" s="29">
        <f t="shared" si="0"/>
        <v>0</v>
      </c>
      <c r="I13" s="34"/>
      <c r="J13" s="34"/>
      <c r="K13" s="34"/>
      <c r="L13" s="34"/>
      <c r="M13" s="34"/>
      <c r="N13" s="34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35"/>
      <c r="AA13" s="32"/>
    </row>
    <row r="14" spans="1:29" s="33" customFormat="1" ht="18.75" customHeight="1" x14ac:dyDescent="0.2">
      <c r="A14" s="25">
        <v>7</v>
      </c>
      <c r="B14" s="26"/>
      <c r="C14" s="42"/>
      <c r="D14" s="42"/>
      <c r="E14" s="27"/>
      <c r="F14" s="28"/>
      <c r="G14" s="28"/>
      <c r="H14" s="29">
        <f t="shared" si="0"/>
        <v>0</v>
      </c>
      <c r="I14" s="34"/>
      <c r="J14" s="34"/>
      <c r="K14" s="34"/>
      <c r="L14" s="34"/>
      <c r="M14" s="34"/>
      <c r="N14" s="34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35"/>
      <c r="AA14" s="32"/>
    </row>
    <row r="15" spans="1:29" s="33" customFormat="1" ht="18.75" customHeight="1" x14ac:dyDescent="0.2">
      <c r="A15" s="25">
        <v>8</v>
      </c>
      <c r="B15" s="26"/>
      <c r="C15" s="42"/>
      <c r="D15" s="42"/>
      <c r="E15" s="27"/>
      <c r="F15" s="28"/>
      <c r="G15" s="28"/>
      <c r="H15" s="29">
        <f t="shared" si="0"/>
        <v>0</v>
      </c>
      <c r="I15" s="34"/>
      <c r="J15" s="34"/>
      <c r="K15" s="34"/>
      <c r="L15" s="34"/>
      <c r="M15" s="34"/>
      <c r="N15" s="34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35"/>
      <c r="AA15" s="32"/>
    </row>
    <row r="16" spans="1:29" s="33" customFormat="1" ht="18.75" customHeight="1" x14ac:dyDescent="0.2">
      <c r="A16" s="25">
        <v>9</v>
      </c>
      <c r="B16" s="26"/>
      <c r="C16" s="42"/>
      <c r="D16" s="42"/>
      <c r="E16" s="27"/>
      <c r="F16" s="28"/>
      <c r="G16" s="28"/>
      <c r="H16" s="29">
        <f t="shared" si="0"/>
        <v>0</v>
      </c>
      <c r="I16" s="34"/>
      <c r="J16" s="34"/>
      <c r="K16" s="34"/>
      <c r="L16" s="34"/>
      <c r="M16" s="34"/>
      <c r="N16" s="34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35"/>
      <c r="AA16" s="32"/>
    </row>
    <row r="17" spans="1:27" s="33" customFormat="1" ht="18.75" customHeight="1" x14ac:dyDescent="0.2">
      <c r="A17" s="25">
        <v>10</v>
      </c>
      <c r="B17" s="26"/>
      <c r="C17" s="42"/>
      <c r="D17" s="42"/>
      <c r="E17" s="27"/>
      <c r="F17" s="28"/>
      <c r="G17" s="28"/>
      <c r="H17" s="29">
        <f t="shared" si="0"/>
        <v>0</v>
      </c>
      <c r="I17" s="34"/>
      <c r="J17" s="34"/>
      <c r="K17" s="34"/>
      <c r="L17" s="34"/>
      <c r="M17" s="34"/>
      <c r="N17" s="34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35"/>
      <c r="AA17" s="32"/>
    </row>
    <row r="18" spans="1:27" s="33" customFormat="1" ht="18.75" customHeight="1" x14ac:dyDescent="0.2">
      <c r="A18" s="25">
        <v>11</v>
      </c>
      <c r="B18" s="26"/>
      <c r="C18" s="42"/>
      <c r="D18" s="42"/>
      <c r="E18" s="27"/>
      <c r="F18" s="28"/>
      <c r="G18" s="28"/>
      <c r="H18" s="29">
        <f t="shared" si="0"/>
        <v>0</v>
      </c>
      <c r="I18" s="34"/>
      <c r="J18" s="34"/>
      <c r="K18" s="34"/>
      <c r="L18" s="34"/>
      <c r="M18" s="34"/>
      <c r="N18" s="34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35"/>
      <c r="AA18" s="32"/>
    </row>
    <row r="19" spans="1:27" s="33" customFormat="1" ht="18.75" customHeight="1" x14ac:dyDescent="0.2">
      <c r="A19" s="25">
        <v>12</v>
      </c>
      <c r="B19" s="26"/>
      <c r="C19" s="42"/>
      <c r="D19" s="42"/>
      <c r="E19" s="27"/>
      <c r="F19" s="28"/>
      <c r="G19" s="28"/>
      <c r="H19" s="29">
        <f t="shared" si="0"/>
        <v>0</v>
      </c>
      <c r="I19" s="34"/>
      <c r="J19" s="34"/>
      <c r="K19" s="34"/>
      <c r="L19" s="34"/>
      <c r="M19" s="34"/>
      <c r="N19" s="34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35"/>
      <c r="AA19" s="32"/>
    </row>
    <row r="20" spans="1:27" s="33" customFormat="1" ht="18.75" customHeight="1" x14ac:dyDescent="0.2">
      <c r="A20" s="25">
        <v>13</v>
      </c>
      <c r="B20" s="26"/>
      <c r="C20" s="42"/>
      <c r="D20" s="42"/>
      <c r="E20" s="27"/>
      <c r="F20" s="28"/>
      <c r="G20" s="28"/>
      <c r="H20" s="29">
        <f t="shared" si="0"/>
        <v>0</v>
      </c>
      <c r="I20" s="34"/>
      <c r="J20" s="34"/>
      <c r="K20" s="34"/>
      <c r="L20" s="34"/>
      <c r="M20" s="34"/>
      <c r="N20" s="34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35"/>
      <c r="AA20" s="32"/>
    </row>
    <row r="21" spans="1:27" s="33" customFormat="1" ht="18.75" customHeight="1" x14ac:dyDescent="0.2">
      <c r="A21" s="25">
        <v>14</v>
      </c>
      <c r="B21" s="26"/>
      <c r="C21" s="42"/>
      <c r="D21" s="42"/>
      <c r="E21" s="27"/>
      <c r="F21" s="28"/>
      <c r="G21" s="28"/>
      <c r="H21" s="29">
        <f t="shared" si="0"/>
        <v>0</v>
      </c>
      <c r="I21" s="34"/>
      <c r="J21" s="34"/>
      <c r="K21" s="34"/>
      <c r="L21" s="34"/>
      <c r="M21" s="34"/>
      <c r="N21" s="34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35"/>
      <c r="AA21" s="32"/>
    </row>
    <row r="22" spans="1:27" s="33" customFormat="1" ht="18.75" customHeight="1" x14ac:dyDescent="0.2">
      <c r="A22" s="25">
        <v>15</v>
      </c>
      <c r="B22" s="26"/>
      <c r="C22" s="42"/>
      <c r="D22" s="42"/>
      <c r="E22" s="27"/>
      <c r="F22" s="28"/>
      <c r="G22" s="28"/>
      <c r="H22" s="29">
        <f t="shared" si="0"/>
        <v>0</v>
      </c>
      <c r="I22" s="34"/>
      <c r="J22" s="34"/>
      <c r="K22" s="34"/>
      <c r="L22" s="34"/>
      <c r="M22" s="34"/>
      <c r="N22" s="34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35"/>
      <c r="AA22" s="32"/>
    </row>
    <row r="23" spans="1:27" ht="18" customHeight="1" x14ac:dyDescent="0.2">
      <c r="A23" s="5"/>
      <c r="B23" s="18"/>
      <c r="C23" s="62"/>
      <c r="D23" s="62"/>
      <c r="E23" s="10"/>
      <c r="F23" s="11"/>
      <c r="G23" s="11"/>
      <c r="H23" s="11"/>
      <c r="I23" s="12"/>
      <c r="J23" s="12"/>
      <c r="K23" s="12"/>
      <c r="L23" s="12"/>
      <c r="M23" s="12"/>
      <c r="N23" s="12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9"/>
      <c r="AA23" s="6"/>
    </row>
    <row r="24" spans="1:27" ht="18" customHeight="1" x14ac:dyDescent="0.2">
      <c r="A24" s="5"/>
      <c r="B24" s="18"/>
      <c r="C24" s="62"/>
      <c r="D24" s="62"/>
      <c r="E24" s="10"/>
      <c r="F24" s="11"/>
      <c r="G24" s="11"/>
      <c r="H24" s="11"/>
      <c r="I24" s="12"/>
      <c r="J24" s="12"/>
      <c r="K24" s="12"/>
      <c r="L24" s="12"/>
      <c r="M24" s="12"/>
      <c r="N24" s="12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9"/>
      <c r="AA24" s="7"/>
    </row>
    <row r="25" spans="1:27" ht="18" customHeight="1" x14ac:dyDescent="0.2">
      <c r="A25" s="5"/>
      <c r="B25" s="18"/>
      <c r="C25" s="62"/>
      <c r="D25" s="62"/>
      <c r="E25" s="10"/>
      <c r="F25" s="11"/>
      <c r="G25" s="11"/>
      <c r="H25" s="11"/>
      <c r="I25" s="12"/>
      <c r="J25" s="12"/>
      <c r="K25" s="12"/>
      <c r="L25" s="12"/>
      <c r="M25" s="12"/>
      <c r="N25" s="12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9"/>
      <c r="AA25" s="7"/>
    </row>
    <row r="26" spans="1:27" ht="18" customHeight="1" x14ac:dyDescent="0.2">
      <c r="A26" s="5"/>
      <c r="B26" s="18"/>
      <c r="C26" s="62"/>
      <c r="D26" s="62"/>
      <c r="E26" s="10"/>
      <c r="F26" s="11"/>
      <c r="G26" s="11"/>
      <c r="H26" s="11"/>
      <c r="I26" s="12"/>
      <c r="J26" s="12"/>
      <c r="K26" s="12"/>
      <c r="L26" s="12"/>
      <c r="M26" s="12"/>
      <c r="N26" s="12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9"/>
      <c r="AA26" s="7"/>
    </row>
    <row r="27" spans="1:27" ht="18" customHeight="1" x14ac:dyDescent="0.2">
      <c r="A27" s="5"/>
      <c r="B27" s="18"/>
      <c r="C27" s="62"/>
      <c r="D27" s="62"/>
      <c r="E27" s="10"/>
      <c r="F27" s="11"/>
      <c r="G27" s="11"/>
      <c r="H27" s="11"/>
      <c r="I27" s="12"/>
      <c r="J27" s="12"/>
      <c r="K27" s="12"/>
      <c r="L27" s="12"/>
      <c r="M27" s="12"/>
      <c r="N27" s="12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9"/>
      <c r="AA27" s="7"/>
    </row>
    <row r="28" spans="1:27" ht="18" customHeight="1" x14ac:dyDescent="0.2">
      <c r="A28" s="5"/>
      <c r="B28" s="18"/>
      <c r="C28" s="62"/>
      <c r="D28" s="62"/>
      <c r="E28" s="10"/>
      <c r="F28" s="11"/>
      <c r="G28" s="11"/>
      <c r="H28" s="11"/>
      <c r="I28" s="12"/>
      <c r="J28" s="12"/>
      <c r="K28" s="12"/>
      <c r="L28" s="12"/>
      <c r="M28" s="12"/>
      <c r="N28" s="12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9"/>
    </row>
    <row r="29" spans="1:27" ht="18" customHeight="1" thickBot="1" x14ac:dyDescent="0.25">
      <c r="A29" s="8"/>
      <c r="B29" s="20"/>
      <c r="C29" s="46"/>
      <c r="D29" s="46"/>
      <c r="E29" s="21"/>
      <c r="F29" s="22"/>
      <c r="G29" s="22"/>
      <c r="H29" s="22"/>
      <c r="I29" s="23"/>
      <c r="J29" s="23"/>
      <c r="K29" s="23"/>
      <c r="L29" s="23"/>
      <c r="M29" s="23"/>
      <c r="N29" s="23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4"/>
    </row>
  </sheetData>
  <mergeCells count="36">
    <mergeCell ref="C16:D16"/>
    <mergeCell ref="C17:D17"/>
    <mergeCell ref="C18:D18"/>
    <mergeCell ref="C13:D13"/>
    <mergeCell ref="C14:D14"/>
    <mergeCell ref="C15:D15"/>
    <mergeCell ref="C28:D28"/>
    <mergeCell ref="C23:D23"/>
    <mergeCell ref="C24:D24"/>
    <mergeCell ref="C19:D19"/>
    <mergeCell ref="C20:D20"/>
    <mergeCell ref="C21:D21"/>
    <mergeCell ref="C29:D29"/>
    <mergeCell ref="C1:Z1"/>
    <mergeCell ref="C2:E2"/>
    <mergeCell ref="C3:E3"/>
    <mergeCell ref="C4:E4"/>
    <mergeCell ref="C5:E5"/>
    <mergeCell ref="C6:E6"/>
    <mergeCell ref="F2:Z2"/>
    <mergeCell ref="F3:Z3"/>
    <mergeCell ref="F4:Z4"/>
    <mergeCell ref="F5:Z5"/>
    <mergeCell ref="F6:Z6"/>
    <mergeCell ref="C25:D25"/>
    <mergeCell ref="C26:D26"/>
    <mergeCell ref="C27:D27"/>
    <mergeCell ref="C22:D22"/>
    <mergeCell ref="A1:A6"/>
    <mergeCell ref="C10:D10"/>
    <mergeCell ref="C11:D11"/>
    <mergeCell ref="C12:D12"/>
    <mergeCell ref="C7:D7"/>
    <mergeCell ref="C8:D8"/>
    <mergeCell ref="C9:D9"/>
    <mergeCell ref="B1:B6"/>
  </mergeCells>
  <pageMargins left="0.25" right="0.25" top="0.75" bottom="0.25" header="0.3" footer="0.3"/>
  <pageSetup paperSize="1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Duane Hoff Jr.</dc:creator>
  <cp:lastModifiedBy>Susan Hyatt</cp:lastModifiedBy>
  <cp:lastPrinted>2019-01-03T22:42:40Z</cp:lastPrinted>
  <dcterms:created xsi:type="dcterms:W3CDTF">2014-09-24T15:58:06Z</dcterms:created>
  <dcterms:modified xsi:type="dcterms:W3CDTF">2019-01-23T20:28:02Z</dcterms:modified>
</cp:coreProperties>
</file>